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<sst xmlns="http://schemas.openxmlformats.org/spreadsheetml/2006/main" count="116" uniqueCount="81">
  <si>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</si>
  <si>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</si>
  <si>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</si>
  <si>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</si>
  <si>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</si>
  <si>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</si>
  <si>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</si>
  <si>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</si>
  <si>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</si>
  <si>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</si>
  <si>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</si>
  <si>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</si>
  <si>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</si>
  <si>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</si>
  <si>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</si>
  <si>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</si>
  <si>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</si>
  <si>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</si>
  <si>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</si>
  <si>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</si>
  <si>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</si>
  <si>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</si>
  <si>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</si>
  <si>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</si>
  <si>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</si>
  <si>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</si>
  <si>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</si>
  <si>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</si>
  <si>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</si>
  <si>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</si>
  <si>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</si>
  <si>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</si>
  <si>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</si>
  <si>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</si>
  <si>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</si>
  <si>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</si>
  <si>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</si>
  <si>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</si>
  <si>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</si>
  <si>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</si>
  <si>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</si>
  <si>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</si>
  <si>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</si>
  <si>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</si>
  <si>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</si>
  <si>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>Т.Н.Коноплева</t>
  </si>
  <si>
    <t xml:space="preserve">                                  МО г.Собинка Собинского района</t>
  </si>
  <si>
    <t>0,1% годовых</t>
  </si>
  <si>
    <t xml:space="preserve">Договор  от 20 мая 2015 года №03/15 о предоставлении бюджетного кредита с департаментом финансов, бюджетной и налоговой политики администрации Владимирской области,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</t>
  </si>
  <si>
    <t>30 ноября 2017г в размере 400000 руб.; 17 мая 2018г в размере 600000 руб.</t>
  </si>
  <si>
    <t xml:space="preserve">Договор  от 24 декабря 2014 года №10/14 о предоставлении бюджетного кредита с департаментом финансов, бюджетной и налоговой политики администрации Владимирской области, средства областного бюджета, бюджетный кредит для частичного покрытия дефицита бюджета в сумме 10000000 руб.(дополнительное соглашение  №1 от 12 января 2015г.) </t>
  </si>
  <si>
    <t>1/2 от 8,25%,      с 01.01.2015г.0,1%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</si>
  <si>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</si>
  <si>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</si>
  <si>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</si>
  <si>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Муниципальный контракт №ЭА-7/6000018 от 11 июля 2016г.об открытии невозобновляемой кредитной линии с лимитом выдачи 19000000 рублей  с ПАО "Сбербанк России"на финансирование дефицита бюджета и погашение долговых обязательств</t>
  </si>
  <si>
    <t>не позднее 10 июля 2017 года.  Кредит предоставляется без графика погашения заемных средств</t>
  </si>
  <si>
    <t>Заведующий финансовым отделом</t>
  </si>
  <si>
    <t>М.А.Столбова</t>
  </si>
  <si>
    <t>Верхний предел муниципального долга на 01.01.2018 г.,</t>
  </si>
  <si>
    <t xml:space="preserve"> 21 ноября 2017 года в размере 6000000 руб.</t>
  </si>
  <si>
    <t>Утверждено Решением о бюджете муниципального образования на 2017 год</t>
  </si>
  <si>
    <t>Договор  от 27 марта 2017 года №10/17 о предоставлении бюджетного кредита с департаментом финансов, бюджетной и налоговой политики администрации Владимирской области,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</t>
  </si>
  <si>
    <t>0,1 % годовых</t>
  </si>
  <si>
    <t>15 октября 2019 г в размере 5200000 руб.; 20 марта 2020г в размере 7800000 руб.</t>
  </si>
  <si>
    <t>13 000 000</t>
  </si>
  <si>
    <t>в том числе</t>
  </si>
  <si>
    <t>Договор  от 03 июля 2017 года №1 о предоставлении бюджетного кредита с  администрацией Собинского района Владимирской области, средства районного бюджета, бюджетный кредит на покрытие  временного кассового разрыва, возникающего при исполнении бюджета муниципального образования города Собинка в сумме 8000000 руб.</t>
  </si>
  <si>
    <t>8000000</t>
  </si>
  <si>
    <t>15 декабря 2017 года в размере 8000000</t>
  </si>
  <si>
    <t>9,7% годовых</t>
  </si>
  <si>
    <t>не позднее 20 ноября 2018 года Кредит предоставляется без графика погашения заемных средств</t>
  </si>
  <si>
    <t>Муниципальный контракт №7000032 от 20 ноября 2017г.об открытии невозобновляемой кредитной линии с лимитом выдачи 15000000 рублей  с  БАНКОМ "ЙОШКАР-ОЛА"(Публичное акционерное общество) на финансирование дефицита бюджета и погашение долговых обязательств в сумме 15000000 руб.</t>
  </si>
  <si>
    <t>Договор №3 от 16 ноября 2017 года  о предоставлении бюджетного кредита с  администрацией Собинского района Владимирской области, средства районного бюджета, бюджетный кредит на покрытие  временного кассового разрыва, возникающего при исполнении бюджета муниципального образования города Собинка в сумме 6000000 руб.</t>
  </si>
  <si>
    <t>01 декабря 2017 года в размере 6000000</t>
  </si>
  <si>
    <t>6000000</t>
  </si>
  <si>
    <t>Договор  от 15 декабря 2017 года №26/17 о предоставлении бюджетного кредита с департаментом финансов, бюджетной и налоговой политики администрации Владимирской области, средства областного бюджета, бюджетный кредит для частичного покрытия дефицита бюджета муниципального образования   в сумме 5760000 руб.</t>
  </si>
  <si>
    <t>27 нобря 2019 года в размере 2304000; 27 ноября2020 года в размере 3456000</t>
  </si>
  <si>
    <t>по состоянию на 01 января 2018 года</t>
  </si>
  <si>
    <t>Договор  от 26 декабря 2017 года №42/17 о предоставлении бюджетного кредита с департаментом финансов, бюджетной и налоговой политики администрации Владимирской области,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</t>
  </si>
  <si>
    <t>10 декабря 2019 года в размере 2314000; 10 декабря2020 года в размере 3471000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</si>
</sst>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[$-FC19]d\ mmmm\ yyyy\ &quot;г.&quot;"/>
    <numFmt numFmtId="175" formatCode="_-* #,##0.0_р_._-;\-* #,##0.0_р_._-;_-* &quot;-&quot;?_р_._-;_-@_-"/>
    <numFmt numFmtId="176" formatCode="#,##0.00_ ;\-#,##0.00\ "/>
    <numFmt numFmtId="177" formatCode="#,##0_ ;\-#,##0\ "/>
    <numFmt numFmtId="178" formatCode="#,##0.0000_ ;\-#,##0.00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00\ _р_._-;\-* #,##0.0000\ _р_._-;_-* &quot;-&quot;????\ _р_._-;_-@_-"/>
    <numFmt numFmtId="184" formatCode="#,##0.000000_ ;\-#,##0.000000\ "/>
    <numFmt numFmtId="185" formatCode="_-* #,##0.000000\ _р_._-;\-* #,##0.000000\ _р_._-;_-* &quot;-&quot;??????\ _р_._-;_-@_-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73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77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1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77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1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1" fontId="7" fillId="0" borderId="12" xfId="59" applyFont="1" applyBorder="1" applyAlignment="1">
      <alignment horizontal="center" vertical="center" wrapText="1"/>
    </xf>
    <xf numFmtId="171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77" fontId="7" fillId="0" borderId="0" xfId="59" applyNumberFormat="1" applyFont="1" applyFill="1" applyBorder="1" applyAlignment="1">
      <alignment horizontal="center"/>
    </xf>
    <xf numFmtId="177" fontId="7" fillId="0" borderId="0" xfId="59" applyNumberFormat="1" applyFont="1" applyBorder="1" applyAlignment="1">
      <alignment horizontal="center" vertical="center"/>
    </xf>
    <xf numFmtId="177" fontId="7" fillId="33" borderId="0" xfId="59" applyNumberFormat="1" applyFont="1" applyFill="1" applyBorder="1" applyAlignment="1">
      <alignment horizontal="center"/>
    </xf>
    <xf numFmtId="176" fontId="7" fillId="33" borderId="0" xfId="59" applyNumberFormat="1" applyFont="1" applyFill="1" applyBorder="1" applyAlignment="1">
      <alignment horizontal="center"/>
    </xf>
    <xf numFmtId="173" fontId="7" fillId="0" borderId="0" xfId="59" applyNumberFormat="1" applyFont="1" applyFill="1" applyBorder="1" applyAlignment="1">
      <alignment horizontal="center"/>
    </xf>
    <xf numFmtId="172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171" fontId="7" fillId="0" borderId="0" xfId="59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76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77" fontId="7" fillId="0" borderId="12" xfId="59" applyNumberFormat="1" applyFont="1" applyBorder="1" applyAlignment="1">
      <alignment horizontal="center" vertical="center"/>
    </xf>
    <xf numFmtId="173" fontId="7" fillId="0" borderId="12" xfId="59" applyNumberFormat="1" applyFont="1" applyBorder="1" applyAlignment="1">
      <alignment horizontal="center" vertical="center"/>
    </xf>
    <xf numFmtId="172" fontId="7" fillId="0" borderId="12" xfId="59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73" fontId="7" fillId="0" borderId="12" xfId="59" applyNumberFormat="1" applyFont="1" applyFill="1" applyBorder="1" applyAlignment="1">
      <alignment horizontal="center"/>
    </xf>
    <xf numFmtId="172" fontId="7" fillId="0" borderId="12" xfId="59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6" zoomScaleNormal="76" zoomScalePageLayoutView="0" workbookViewId="0" topLeftCell="A64">
      <selection activeCell="A64" sqref="A64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9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60" t="s">
        <v>43</v>
      </c>
      <c r="N1" s="60"/>
      <c r="O1" s="60"/>
      <c r="P1" s="60"/>
      <c r="Q1" s="60"/>
      <c r="R1" s="60"/>
      <c r="S1" s="60"/>
      <c r="T1" s="60"/>
      <c r="U1" s="60"/>
      <c r="V1" s="60"/>
    </row>
    <row r="2" spans="1:22" ht="12.75">
      <c r="A2" s="72" t="s">
        <v>22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5">
      <c r="A3" s="6"/>
      <c r="B3" s="7"/>
      <c r="C3" s="7"/>
      <c r="D3" s="7"/>
      <c r="E3" s="7"/>
      <c r="F3" s="11"/>
      <c r="G3" s="11"/>
      <c r="H3" s="11" t="s">
        <v>46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61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12.75">
      <c r="A5" s="62" t="s">
        <v>78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15">
      <c r="A6" s="75" t="s">
        <v>61</v>
      </c>
      <c r="B6" s="76"/>
      <c r="C6" s="76"/>
      <c r="D6" s="76"/>
      <c r="E6" s="76"/>
      <c r="F6" s="76"/>
      <c r="G6" s="76"/>
      <c r="H6" s="77"/>
      <c r="I6" s="96" t="s">
        <v>0</v>
      </c>
      <c r="J6" s="96"/>
      <c r="K6" s="96"/>
      <c r="L6" s="96"/>
      <c r="M6" s="96"/>
      <c r="N6" s="96"/>
      <c r="O6" s="96"/>
      <c r="P6" s="96"/>
      <c r="Q6" s="35"/>
      <c r="R6" s="2"/>
      <c r="S6" s="1"/>
      <c r="T6" s="1"/>
      <c r="U6" s="1"/>
      <c r="V6" s="1"/>
    </row>
    <row r="7" spans="1:22" ht="15">
      <c r="A7" s="78"/>
      <c r="B7" s="79"/>
      <c r="C7" s="79"/>
      <c r="D7" s="79"/>
      <c r="E7" s="79"/>
      <c r="F7" s="79"/>
      <c r="G7" s="79"/>
      <c r="H7" s="79"/>
      <c r="I7" s="64" t="s">
        <v>1</v>
      </c>
      <c r="J7" s="64"/>
      <c r="K7" s="64"/>
      <c r="L7" s="64"/>
      <c r="M7" s="96" t="s">
        <v>2</v>
      </c>
      <c r="N7" s="96"/>
      <c r="O7" s="96"/>
      <c r="P7" s="96"/>
      <c r="Q7" s="35"/>
      <c r="R7" s="2"/>
      <c r="S7" s="1"/>
      <c r="T7" s="1"/>
      <c r="U7" s="1"/>
      <c r="V7" s="1"/>
    </row>
    <row r="8" spans="1:22" ht="15">
      <c r="A8" s="73" t="s">
        <v>59</v>
      </c>
      <c r="B8" s="74"/>
      <c r="C8" s="74"/>
      <c r="D8" s="74"/>
      <c r="E8" s="74"/>
      <c r="F8" s="74"/>
      <c r="G8" s="74"/>
      <c r="H8" s="74"/>
      <c r="I8" s="65">
        <v>34000000</v>
      </c>
      <c r="J8" s="65"/>
      <c r="K8" s="65"/>
      <c r="L8" s="65"/>
      <c r="M8" s="65">
        <v>31900000</v>
      </c>
      <c r="N8" s="65"/>
      <c r="O8" s="65"/>
      <c r="P8" s="65"/>
      <c r="Q8" s="36"/>
      <c r="R8" s="2"/>
      <c r="S8" s="1"/>
      <c r="T8" s="1"/>
      <c r="U8" s="1"/>
      <c r="V8" s="1"/>
    </row>
    <row r="9" spans="1:22" ht="15">
      <c r="A9" s="73" t="s">
        <v>3</v>
      </c>
      <c r="B9" s="74"/>
      <c r="C9" s="74"/>
      <c r="D9" s="74"/>
      <c r="E9" s="74"/>
      <c r="F9" s="74"/>
      <c r="G9" s="74"/>
      <c r="H9" s="74"/>
      <c r="I9" s="65">
        <v>0</v>
      </c>
      <c r="J9" s="65"/>
      <c r="K9" s="65"/>
      <c r="L9" s="65"/>
      <c r="M9" s="65">
        <v>0</v>
      </c>
      <c r="N9" s="65"/>
      <c r="O9" s="65"/>
      <c r="P9" s="65"/>
      <c r="Q9" s="37"/>
      <c r="R9" s="2"/>
      <c r="S9" s="1"/>
      <c r="T9" s="1"/>
      <c r="U9" s="1"/>
      <c r="V9" s="1"/>
    </row>
    <row r="10" spans="1:22" ht="15">
      <c r="A10" s="86" t="s">
        <v>39</v>
      </c>
      <c r="B10" s="86"/>
      <c r="C10" s="86"/>
      <c r="D10" s="86"/>
      <c r="E10" s="86"/>
      <c r="F10" s="86"/>
      <c r="G10" s="86"/>
      <c r="H10" s="73"/>
      <c r="I10" s="65">
        <v>33400000</v>
      </c>
      <c r="J10" s="65"/>
      <c r="K10" s="65"/>
      <c r="L10" s="65"/>
      <c r="M10" s="65">
        <v>53545000</v>
      </c>
      <c r="N10" s="65"/>
      <c r="O10" s="65"/>
      <c r="P10" s="65"/>
      <c r="Q10" s="38"/>
      <c r="R10" s="2"/>
      <c r="S10" s="1"/>
      <c r="T10" s="1"/>
      <c r="U10" s="1"/>
      <c r="V10" s="1"/>
    </row>
    <row r="11" spans="1:22" ht="15">
      <c r="A11" s="73" t="s">
        <v>32</v>
      </c>
      <c r="B11" s="74"/>
      <c r="C11" s="74"/>
      <c r="D11" s="74"/>
      <c r="E11" s="74"/>
      <c r="F11" s="74"/>
      <c r="G11" s="74"/>
      <c r="H11" s="74"/>
      <c r="I11" s="65">
        <v>3996000</v>
      </c>
      <c r="J11" s="65"/>
      <c r="K11" s="65"/>
      <c r="L11" s="65"/>
      <c r="M11" s="95">
        <v>629423.67</v>
      </c>
      <c r="N11" s="95"/>
      <c r="O11" s="95"/>
      <c r="P11" s="95"/>
      <c r="Q11" s="39"/>
      <c r="R11" s="2"/>
      <c r="S11" s="1"/>
      <c r="T11" s="1"/>
      <c r="U11" s="1"/>
      <c r="V11" s="1"/>
    </row>
    <row r="12" spans="1:22" ht="15">
      <c r="A12" s="73" t="s">
        <v>24</v>
      </c>
      <c r="B12" s="74"/>
      <c r="C12" s="74"/>
      <c r="D12" s="74"/>
      <c r="E12" s="74"/>
      <c r="F12" s="74"/>
      <c r="G12" s="74"/>
      <c r="H12" s="74"/>
      <c r="I12" s="66"/>
      <c r="J12" s="66"/>
      <c r="K12" s="66"/>
      <c r="L12" s="66"/>
      <c r="M12" s="91"/>
      <c r="N12" s="91"/>
      <c r="O12" s="91"/>
      <c r="P12" s="91"/>
      <c r="Q12" s="40"/>
      <c r="R12" s="2"/>
      <c r="S12" s="1"/>
      <c r="T12" s="1"/>
      <c r="U12" s="1"/>
      <c r="V12" s="1"/>
    </row>
    <row r="13" spans="1:22" ht="13.5" customHeight="1">
      <c r="A13" s="73" t="s">
        <v>41</v>
      </c>
      <c r="B13" s="74"/>
      <c r="C13" s="74"/>
      <c r="D13" s="74"/>
      <c r="E13" s="74"/>
      <c r="F13" s="74"/>
      <c r="G13" s="74"/>
      <c r="H13" s="74"/>
      <c r="I13" s="67"/>
      <c r="J13" s="67"/>
      <c r="K13" s="67"/>
      <c r="L13" s="67"/>
      <c r="M13" s="92"/>
      <c r="N13" s="92"/>
      <c r="O13" s="92"/>
      <c r="P13" s="92"/>
      <c r="Q13" s="41"/>
      <c r="R13" s="9"/>
      <c r="S13" s="9"/>
      <c r="T13" s="9"/>
      <c r="U13" s="9"/>
      <c r="V13" s="1"/>
    </row>
    <row r="14" spans="1:22" ht="13.5" customHeight="1">
      <c r="A14" s="73" t="s">
        <v>42</v>
      </c>
      <c r="B14" s="74"/>
      <c r="C14" s="74"/>
      <c r="D14" s="74"/>
      <c r="E14" s="74"/>
      <c r="F14" s="74"/>
      <c r="G14" s="74"/>
      <c r="H14" s="74"/>
      <c r="I14" s="67"/>
      <c r="J14" s="67"/>
      <c r="K14" s="67"/>
      <c r="L14" s="67"/>
      <c r="M14" s="92"/>
      <c r="N14" s="92"/>
      <c r="O14" s="92"/>
      <c r="P14" s="92"/>
      <c r="Q14" s="41"/>
      <c r="R14" s="9"/>
      <c r="S14" s="9"/>
      <c r="T14" s="9"/>
      <c r="U14" s="9"/>
      <c r="V14" s="1"/>
    </row>
    <row r="15" spans="1:22" ht="15">
      <c r="A15" s="73" t="s">
        <v>40</v>
      </c>
      <c r="B15" s="74"/>
      <c r="C15" s="74"/>
      <c r="D15" s="74"/>
      <c r="E15" s="74"/>
      <c r="F15" s="74"/>
      <c r="G15" s="74"/>
      <c r="H15" s="74"/>
      <c r="I15" s="66"/>
      <c r="J15" s="66"/>
      <c r="K15" s="66"/>
      <c r="L15" s="66"/>
      <c r="M15" s="91"/>
      <c r="N15" s="91"/>
      <c r="O15" s="91"/>
      <c r="P15" s="91"/>
      <c r="Q15" s="40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63" t="s">
        <v>18</v>
      </c>
      <c r="V16" s="63"/>
    </row>
    <row r="17" spans="1:22" ht="28.5" customHeight="1">
      <c r="A17" s="69" t="s">
        <v>54</v>
      </c>
      <c r="B17" s="83" t="s">
        <v>4</v>
      </c>
      <c r="C17" s="84"/>
      <c r="D17" s="84"/>
      <c r="E17" s="85"/>
      <c r="F17" s="87" t="s">
        <v>38</v>
      </c>
      <c r="G17" s="88"/>
      <c r="H17" s="69" t="s">
        <v>37</v>
      </c>
      <c r="I17" s="69" t="s">
        <v>19</v>
      </c>
      <c r="J17" s="87" t="s">
        <v>28</v>
      </c>
      <c r="K17" s="88"/>
      <c r="L17" s="69" t="s">
        <v>20</v>
      </c>
      <c r="M17" s="80" t="s">
        <v>36</v>
      </c>
      <c r="N17" s="81"/>
      <c r="O17" s="81"/>
      <c r="P17" s="81"/>
      <c r="Q17" s="81"/>
      <c r="R17" s="82"/>
      <c r="S17" s="80" t="s">
        <v>11</v>
      </c>
      <c r="T17" s="81"/>
      <c r="U17" s="81"/>
      <c r="V17" s="82"/>
    </row>
    <row r="18" spans="1:22" ht="31.5" customHeight="1">
      <c r="A18" s="70"/>
      <c r="B18" s="80" t="s">
        <v>5</v>
      </c>
      <c r="C18" s="82"/>
      <c r="D18" s="80" t="s">
        <v>6</v>
      </c>
      <c r="E18" s="82"/>
      <c r="F18" s="89"/>
      <c r="G18" s="90"/>
      <c r="H18" s="70"/>
      <c r="I18" s="70"/>
      <c r="J18" s="89"/>
      <c r="K18" s="90"/>
      <c r="L18" s="70"/>
      <c r="M18" s="93" t="s">
        <v>9</v>
      </c>
      <c r="N18" s="94" t="s">
        <v>13</v>
      </c>
      <c r="O18" s="94"/>
      <c r="P18" s="94"/>
      <c r="Q18" s="94"/>
      <c r="R18" s="94"/>
      <c r="S18" s="80" t="s">
        <v>5</v>
      </c>
      <c r="T18" s="82"/>
      <c r="U18" s="80" t="s">
        <v>6</v>
      </c>
      <c r="V18" s="82"/>
    </row>
    <row r="19" spans="1:22" ht="75.75" customHeight="1">
      <c r="A19" s="71"/>
      <c r="B19" s="20" t="s">
        <v>7</v>
      </c>
      <c r="C19" s="20" t="s">
        <v>30</v>
      </c>
      <c r="D19" s="20" t="s">
        <v>7</v>
      </c>
      <c r="E19" s="20" t="s">
        <v>21</v>
      </c>
      <c r="F19" s="19" t="s">
        <v>9</v>
      </c>
      <c r="G19" s="19" t="s">
        <v>27</v>
      </c>
      <c r="H19" s="71"/>
      <c r="I19" s="71"/>
      <c r="J19" s="21" t="s">
        <v>9</v>
      </c>
      <c r="K19" s="21" t="s">
        <v>10</v>
      </c>
      <c r="L19" s="71"/>
      <c r="M19" s="89"/>
      <c r="N19" s="20" t="s">
        <v>7</v>
      </c>
      <c r="O19" s="20" t="s">
        <v>29</v>
      </c>
      <c r="P19" s="20" t="s">
        <v>52</v>
      </c>
      <c r="Q19" s="20" t="s">
        <v>53</v>
      </c>
      <c r="R19" s="20" t="s">
        <v>35</v>
      </c>
      <c r="S19" s="20" t="s">
        <v>7</v>
      </c>
      <c r="T19" s="20" t="s">
        <v>21</v>
      </c>
      <c r="U19" s="20" t="s">
        <v>7</v>
      </c>
      <c r="V19" s="20" t="s">
        <v>8</v>
      </c>
    </row>
    <row r="20" spans="1:22" ht="15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  <c r="O20" s="22">
        <v>15</v>
      </c>
      <c r="P20" s="22">
        <v>16</v>
      </c>
      <c r="Q20" s="22">
        <v>17</v>
      </c>
      <c r="R20" s="22">
        <v>18</v>
      </c>
      <c r="S20" s="22">
        <v>19</v>
      </c>
      <c r="T20" s="22">
        <v>20</v>
      </c>
      <c r="U20" s="22">
        <v>21</v>
      </c>
      <c r="V20" s="22">
        <v>22</v>
      </c>
    </row>
    <row r="21" spans="1:22" s="3" customFormat="1" ht="14.25" customHeight="1">
      <c r="A21" s="16" t="s">
        <v>12</v>
      </c>
      <c r="B21" s="17">
        <f>B23+B40</f>
        <v>26000000</v>
      </c>
      <c r="C21" s="17">
        <v>0</v>
      </c>
      <c r="D21" s="17">
        <v>0</v>
      </c>
      <c r="E21" s="17">
        <v>0</v>
      </c>
      <c r="F21" s="23"/>
      <c r="G21" s="17">
        <f>G23+G40</f>
        <v>53545000</v>
      </c>
      <c r="H21" s="17">
        <v>0</v>
      </c>
      <c r="I21" s="17">
        <v>0</v>
      </c>
      <c r="J21" s="17">
        <v>0</v>
      </c>
      <c r="K21" s="17">
        <v>0</v>
      </c>
      <c r="L21" s="24">
        <f>L23+L40</f>
        <v>629311.67</v>
      </c>
      <c r="M21" s="24"/>
      <c r="N21" s="17">
        <f>N23+N40</f>
        <v>47645000</v>
      </c>
      <c r="O21" s="17">
        <v>0</v>
      </c>
      <c r="P21" s="24">
        <f>P23+L40</f>
        <v>629311.67</v>
      </c>
      <c r="Q21" s="34">
        <v>0</v>
      </c>
      <c r="R21" s="17">
        <v>0</v>
      </c>
      <c r="S21" s="17">
        <f>S23+S40</f>
        <v>31900000</v>
      </c>
      <c r="T21" s="17">
        <v>0</v>
      </c>
      <c r="U21" s="17">
        <v>0</v>
      </c>
      <c r="V21" s="17">
        <v>0</v>
      </c>
    </row>
    <row r="22" spans="1:22" ht="13.5" customHeight="1">
      <c r="A22" s="16" t="s">
        <v>13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7"/>
      <c r="O22" s="24"/>
      <c r="P22" s="24"/>
      <c r="Q22" s="24"/>
      <c r="R22" s="24"/>
      <c r="S22" s="24"/>
      <c r="T22" s="24"/>
      <c r="U22" s="24"/>
      <c r="V22" s="24"/>
    </row>
    <row r="23" spans="1:22" s="4" customFormat="1" ht="43.5" customHeight="1">
      <c r="A23" s="25" t="s">
        <v>14</v>
      </c>
      <c r="B23" s="17">
        <f>B24</f>
        <v>19000000</v>
      </c>
      <c r="C23" s="17"/>
      <c r="D23" s="17"/>
      <c r="E23" s="17"/>
      <c r="F23" s="17"/>
      <c r="G23" s="17">
        <f>G34</f>
        <v>15000000</v>
      </c>
      <c r="H23" s="17"/>
      <c r="I23" s="17"/>
      <c r="J23" s="17"/>
      <c r="K23" s="17"/>
      <c r="L23" s="24">
        <f>L24+L34</f>
        <v>609265.3200000001</v>
      </c>
      <c r="M23" s="24"/>
      <c r="N23" s="17">
        <f>N24+N34</f>
        <v>27245000</v>
      </c>
      <c r="O23" s="17"/>
      <c r="P23" s="24">
        <f>P24+P34</f>
        <v>609265.3200000001</v>
      </c>
      <c r="Q23" s="34">
        <v>0</v>
      </c>
      <c r="R23" s="17"/>
      <c r="S23" s="17">
        <f>S24+S34</f>
        <v>6755000</v>
      </c>
      <c r="T23" s="17"/>
      <c r="U23" s="17"/>
      <c r="V23" s="17"/>
    </row>
    <row r="24" spans="1:22" s="5" customFormat="1" ht="216" customHeight="1">
      <c r="A24" s="51" t="s">
        <v>55</v>
      </c>
      <c r="B24" s="17">
        <v>19000000</v>
      </c>
      <c r="C24" s="24"/>
      <c r="D24" s="24"/>
      <c r="E24" s="24"/>
      <c r="F24" s="24"/>
      <c r="G24" s="17"/>
      <c r="H24" s="24">
        <v>12.53</v>
      </c>
      <c r="I24" s="27" t="s">
        <v>44</v>
      </c>
      <c r="J24" s="52" t="s">
        <v>56</v>
      </c>
      <c r="K24" s="17">
        <v>19000000</v>
      </c>
      <c r="L24" s="24">
        <f>P24</f>
        <v>604481.76</v>
      </c>
      <c r="M24" s="24"/>
      <c r="N24" s="17">
        <f>N26+N30+N32</f>
        <v>19000000</v>
      </c>
      <c r="O24" s="24"/>
      <c r="P24" s="24">
        <f>P27+P28+P29+P31+P32+P33</f>
        <v>604481.76</v>
      </c>
      <c r="Q24" s="24"/>
      <c r="R24" s="24"/>
      <c r="S24" s="17">
        <f>B24-N24</f>
        <v>0</v>
      </c>
      <c r="T24" s="24"/>
      <c r="U24" s="24"/>
      <c r="V24" s="24"/>
    </row>
    <row r="25" spans="1:22" s="5" customFormat="1" ht="18.75" customHeight="1">
      <c r="A25" s="26" t="s">
        <v>13</v>
      </c>
      <c r="B25" s="24"/>
      <c r="C25" s="24"/>
      <c r="D25" s="24"/>
      <c r="E25" s="24"/>
      <c r="F25" s="24"/>
      <c r="G25" s="24"/>
      <c r="H25" s="24"/>
      <c r="I25" s="27"/>
      <c r="J25" s="52"/>
      <c r="K25" s="17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s="5" customFormat="1" ht="18.75" customHeight="1">
      <c r="A26" s="26"/>
      <c r="B26" s="24"/>
      <c r="C26" s="24"/>
      <c r="D26" s="24"/>
      <c r="E26" s="24"/>
      <c r="F26" s="24"/>
      <c r="G26" s="24"/>
      <c r="H26" s="24"/>
      <c r="I26" s="27"/>
      <c r="J26" s="52"/>
      <c r="K26" s="17"/>
      <c r="L26" s="24"/>
      <c r="M26" s="23">
        <v>42748</v>
      </c>
      <c r="N26" s="17">
        <v>6000000</v>
      </c>
      <c r="O26" s="24"/>
      <c r="P26" s="24"/>
      <c r="Q26" s="24"/>
      <c r="R26" s="24"/>
      <c r="S26" s="24"/>
      <c r="T26" s="24"/>
      <c r="U26" s="24"/>
      <c r="V26" s="24"/>
    </row>
    <row r="27" spans="1:22" s="5" customFormat="1" ht="18.75" customHeight="1">
      <c r="A27" s="26"/>
      <c r="B27" s="24"/>
      <c r="C27" s="24"/>
      <c r="D27" s="24"/>
      <c r="E27" s="24"/>
      <c r="F27" s="23"/>
      <c r="G27" s="17"/>
      <c r="H27" s="24"/>
      <c r="I27" s="27"/>
      <c r="J27" s="52"/>
      <c r="K27" s="17"/>
      <c r="L27" s="24"/>
      <c r="M27" s="23">
        <v>42755</v>
      </c>
      <c r="N27" s="17"/>
      <c r="O27" s="24"/>
      <c r="P27" s="24">
        <v>167819.84</v>
      </c>
      <c r="Q27" s="24"/>
      <c r="R27" s="24"/>
      <c r="S27" s="24"/>
      <c r="T27" s="24"/>
      <c r="U27" s="24"/>
      <c r="V27" s="24"/>
    </row>
    <row r="28" spans="1:22" s="5" customFormat="1" ht="18.75" customHeight="1">
      <c r="A28" s="26"/>
      <c r="B28" s="24"/>
      <c r="C28" s="24"/>
      <c r="D28" s="24"/>
      <c r="E28" s="24"/>
      <c r="F28" s="23"/>
      <c r="G28" s="17"/>
      <c r="H28" s="24"/>
      <c r="I28" s="27"/>
      <c r="J28" s="52"/>
      <c r="K28" s="17"/>
      <c r="L28" s="24"/>
      <c r="M28" s="23">
        <v>42786</v>
      </c>
      <c r="N28" s="17"/>
      <c r="O28" s="24"/>
      <c r="P28" s="24">
        <v>165121.37</v>
      </c>
      <c r="Q28" s="24"/>
      <c r="R28" s="24"/>
      <c r="S28" s="24"/>
      <c r="T28" s="24"/>
      <c r="U28" s="24"/>
      <c r="V28" s="24"/>
    </row>
    <row r="29" spans="1:22" s="5" customFormat="1" ht="18.75" customHeight="1">
      <c r="A29" s="26"/>
      <c r="B29" s="24"/>
      <c r="C29" s="24"/>
      <c r="D29" s="24"/>
      <c r="E29" s="24"/>
      <c r="F29" s="23"/>
      <c r="G29" s="17"/>
      <c r="H29" s="24"/>
      <c r="I29" s="27"/>
      <c r="J29" s="52"/>
      <c r="K29" s="17"/>
      <c r="L29" s="24"/>
      <c r="M29" s="23">
        <v>42814</v>
      </c>
      <c r="N29" s="17"/>
      <c r="O29" s="24"/>
      <c r="P29" s="24">
        <v>124956.71</v>
      </c>
      <c r="Q29" s="24"/>
      <c r="R29" s="24"/>
      <c r="S29" s="24"/>
      <c r="T29" s="24"/>
      <c r="U29" s="24"/>
      <c r="V29" s="24"/>
    </row>
    <row r="30" spans="1:22" s="5" customFormat="1" ht="18.75" customHeight="1">
      <c r="A30" s="26"/>
      <c r="B30" s="24"/>
      <c r="C30" s="24"/>
      <c r="D30" s="24"/>
      <c r="E30" s="24"/>
      <c r="F30" s="23"/>
      <c r="G30" s="17"/>
      <c r="H30" s="24"/>
      <c r="I30" s="27"/>
      <c r="J30" s="52"/>
      <c r="K30" s="17"/>
      <c r="L30" s="24"/>
      <c r="M30" s="23">
        <v>42823</v>
      </c>
      <c r="N30" s="17">
        <v>12000000</v>
      </c>
      <c r="O30" s="24"/>
      <c r="P30" s="24"/>
      <c r="Q30" s="24"/>
      <c r="R30" s="24"/>
      <c r="S30" s="24"/>
      <c r="T30" s="24"/>
      <c r="U30" s="24"/>
      <c r="V30" s="24"/>
    </row>
    <row r="31" spans="1:22" s="5" customFormat="1" ht="18.75" customHeight="1">
      <c r="A31" s="26"/>
      <c r="B31" s="24"/>
      <c r="C31" s="24"/>
      <c r="D31" s="24"/>
      <c r="E31" s="24"/>
      <c r="F31" s="23"/>
      <c r="G31" s="17"/>
      <c r="H31" s="24"/>
      <c r="I31" s="27"/>
      <c r="J31" s="52"/>
      <c r="K31" s="17"/>
      <c r="L31" s="24"/>
      <c r="M31" s="23">
        <v>42845</v>
      </c>
      <c r="N31" s="17"/>
      <c r="O31" s="24"/>
      <c r="P31" s="24">
        <v>130106.03</v>
      </c>
      <c r="Q31" s="24"/>
      <c r="R31" s="24"/>
      <c r="S31" s="24"/>
      <c r="T31" s="24"/>
      <c r="U31" s="24"/>
      <c r="V31" s="24"/>
    </row>
    <row r="32" spans="1:22" s="5" customFormat="1" ht="18.75" customHeight="1">
      <c r="A32" s="26"/>
      <c r="B32" s="24"/>
      <c r="C32" s="24"/>
      <c r="D32" s="24"/>
      <c r="E32" s="24"/>
      <c r="F32" s="23"/>
      <c r="G32" s="17"/>
      <c r="H32" s="24"/>
      <c r="I32" s="27"/>
      <c r="J32" s="52"/>
      <c r="K32" s="17"/>
      <c r="L32" s="24"/>
      <c r="M32" s="23">
        <v>42873</v>
      </c>
      <c r="N32" s="17">
        <v>1000000</v>
      </c>
      <c r="O32" s="24"/>
      <c r="P32" s="24">
        <v>10298.63</v>
      </c>
      <c r="Q32" s="24"/>
      <c r="R32" s="24"/>
      <c r="S32" s="24"/>
      <c r="T32" s="24"/>
      <c r="U32" s="24"/>
      <c r="V32" s="24"/>
    </row>
    <row r="33" spans="1:22" s="5" customFormat="1" ht="18.75" customHeight="1">
      <c r="A33" s="26"/>
      <c r="B33" s="24"/>
      <c r="C33" s="24"/>
      <c r="D33" s="24"/>
      <c r="E33" s="24"/>
      <c r="F33" s="23"/>
      <c r="G33" s="17"/>
      <c r="H33" s="24"/>
      <c r="I33" s="27"/>
      <c r="J33" s="52"/>
      <c r="K33" s="17"/>
      <c r="L33" s="24"/>
      <c r="M33" s="23">
        <v>42899</v>
      </c>
      <c r="N33" s="17"/>
      <c r="O33" s="24"/>
      <c r="P33" s="24">
        <v>6179.18</v>
      </c>
      <c r="Q33" s="24"/>
      <c r="R33" s="24"/>
      <c r="S33" s="24"/>
      <c r="T33" s="24"/>
      <c r="U33" s="24"/>
      <c r="V33" s="24"/>
    </row>
    <row r="34" spans="1:22" s="5" customFormat="1" ht="265.5" customHeight="1">
      <c r="A34" s="51" t="s">
        <v>72</v>
      </c>
      <c r="B34" s="24"/>
      <c r="C34" s="24"/>
      <c r="D34" s="24"/>
      <c r="E34" s="24"/>
      <c r="F34" s="23"/>
      <c r="G34" s="17">
        <f>G36+G37</f>
        <v>15000000</v>
      </c>
      <c r="H34" s="31" t="s">
        <v>70</v>
      </c>
      <c r="I34" s="27" t="s">
        <v>44</v>
      </c>
      <c r="J34" s="52" t="s">
        <v>71</v>
      </c>
      <c r="K34" s="17">
        <v>15000000</v>
      </c>
      <c r="L34" s="24">
        <f>P34</f>
        <v>4783.56</v>
      </c>
      <c r="M34" s="23"/>
      <c r="N34" s="17">
        <f>N37+N38</f>
        <v>8245000</v>
      </c>
      <c r="O34" s="24"/>
      <c r="P34" s="24">
        <f>P36</f>
        <v>4783.56</v>
      </c>
      <c r="Q34" s="24"/>
      <c r="R34" s="24"/>
      <c r="S34" s="17">
        <f>K34-N34</f>
        <v>6755000</v>
      </c>
      <c r="T34" s="24"/>
      <c r="U34" s="24"/>
      <c r="V34" s="24"/>
    </row>
    <row r="35" spans="1:22" s="5" customFormat="1" ht="18.75" customHeight="1">
      <c r="A35" s="26" t="s">
        <v>13</v>
      </c>
      <c r="B35" s="24"/>
      <c r="C35" s="24"/>
      <c r="D35" s="24"/>
      <c r="E35" s="24"/>
      <c r="F35" s="23"/>
      <c r="G35" s="17"/>
      <c r="H35" s="24"/>
      <c r="I35" s="27"/>
      <c r="J35" s="52"/>
      <c r="K35" s="17"/>
      <c r="L35" s="24"/>
      <c r="M35" s="23"/>
      <c r="N35" s="17"/>
      <c r="O35" s="24"/>
      <c r="P35" s="24"/>
      <c r="Q35" s="24"/>
      <c r="R35" s="24"/>
      <c r="S35" s="24"/>
      <c r="T35" s="24"/>
      <c r="U35" s="24"/>
      <c r="V35" s="24"/>
    </row>
    <row r="36" spans="1:22" s="5" customFormat="1" ht="18.75" customHeight="1">
      <c r="A36" s="26"/>
      <c r="B36" s="24"/>
      <c r="C36" s="24"/>
      <c r="D36" s="24"/>
      <c r="E36" s="24"/>
      <c r="F36" s="23">
        <v>43066</v>
      </c>
      <c r="G36" s="17">
        <v>6000000</v>
      </c>
      <c r="H36" s="24"/>
      <c r="I36" s="27"/>
      <c r="J36" s="52"/>
      <c r="K36" s="17"/>
      <c r="L36" s="24"/>
      <c r="M36" s="23">
        <v>43084</v>
      </c>
      <c r="N36" s="17"/>
      <c r="O36" s="24"/>
      <c r="P36" s="24">
        <v>4783.56</v>
      </c>
      <c r="Q36" s="24"/>
      <c r="R36" s="24"/>
      <c r="S36" s="24"/>
      <c r="T36" s="24"/>
      <c r="U36" s="24"/>
      <c r="V36" s="24"/>
    </row>
    <row r="37" spans="1:22" s="5" customFormat="1" ht="18.75" customHeight="1">
      <c r="A37" s="26"/>
      <c r="B37" s="24"/>
      <c r="C37" s="24"/>
      <c r="D37" s="24"/>
      <c r="E37" s="24"/>
      <c r="F37" s="23">
        <v>43082</v>
      </c>
      <c r="G37" s="17">
        <v>9000000</v>
      </c>
      <c r="H37" s="24"/>
      <c r="I37" s="27"/>
      <c r="J37" s="52"/>
      <c r="K37" s="17"/>
      <c r="L37" s="24"/>
      <c r="M37" s="23">
        <v>43089</v>
      </c>
      <c r="N37" s="17">
        <v>400000</v>
      </c>
      <c r="O37" s="24"/>
      <c r="P37" s="24"/>
      <c r="Q37" s="24"/>
      <c r="R37" s="24"/>
      <c r="S37" s="24"/>
      <c r="T37" s="24"/>
      <c r="U37" s="24"/>
      <c r="V37" s="24"/>
    </row>
    <row r="38" spans="1:22" s="5" customFormat="1" ht="18.75" customHeight="1">
      <c r="A38" s="26"/>
      <c r="B38" s="24"/>
      <c r="C38" s="24"/>
      <c r="D38" s="24"/>
      <c r="E38" s="24"/>
      <c r="F38" s="23"/>
      <c r="G38" s="17"/>
      <c r="H38" s="24"/>
      <c r="I38" s="27"/>
      <c r="J38" s="52"/>
      <c r="K38" s="17"/>
      <c r="L38" s="24"/>
      <c r="M38" s="23">
        <v>43096</v>
      </c>
      <c r="N38" s="17">
        <v>7845000</v>
      </c>
      <c r="O38" s="24"/>
      <c r="P38" s="24"/>
      <c r="Q38" s="24"/>
      <c r="R38" s="24"/>
      <c r="S38" s="24"/>
      <c r="T38" s="24"/>
      <c r="U38" s="24"/>
      <c r="V38" s="24"/>
    </row>
    <row r="39" spans="1:22" s="8" customFormat="1" ht="28.5" customHeight="1">
      <c r="A39" s="28" t="s">
        <v>15</v>
      </c>
      <c r="B39" s="29"/>
      <c r="C39" s="29"/>
      <c r="D39" s="29"/>
      <c r="E39" s="29"/>
      <c r="F39" s="30"/>
      <c r="G39" s="24"/>
      <c r="H39" s="29"/>
      <c r="I39" s="31"/>
      <c r="J39" s="32"/>
      <c r="K39" s="32"/>
      <c r="L39" s="29"/>
      <c r="M39" s="23"/>
      <c r="N39" s="29"/>
      <c r="O39" s="29"/>
      <c r="P39" s="29"/>
      <c r="Q39" s="29"/>
      <c r="R39" s="29"/>
      <c r="S39" s="24"/>
      <c r="T39" s="29"/>
      <c r="U39" s="29"/>
      <c r="V39" s="29"/>
    </row>
    <row r="40" spans="1:22" ht="18.75" customHeight="1">
      <c r="A40" s="18" t="s">
        <v>16</v>
      </c>
      <c r="B40" s="17">
        <f>B41+B45</f>
        <v>7000000</v>
      </c>
      <c r="C40" s="24"/>
      <c r="D40" s="24"/>
      <c r="E40" s="24"/>
      <c r="F40" s="23"/>
      <c r="G40" s="17">
        <f>G49+G52+G55+G59+G62</f>
        <v>38545000</v>
      </c>
      <c r="H40" s="24"/>
      <c r="I40" s="24"/>
      <c r="J40" s="24"/>
      <c r="K40" s="17"/>
      <c r="L40" s="57">
        <f>L41+L45+L49+L52+L55+L59</f>
        <v>20046.35</v>
      </c>
      <c r="M40" s="24"/>
      <c r="N40" s="53">
        <f>N41+N45+N55+N52</f>
        <v>20400000</v>
      </c>
      <c r="O40" s="53"/>
      <c r="P40" s="58">
        <f>P41+P55+P45+P49+P52+P59</f>
        <v>20046.350000000002</v>
      </c>
      <c r="Q40" s="34">
        <v>0</v>
      </c>
      <c r="R40" s="24"/>
      <c r="S40" s="17">
        <f>S41+S45+S49+S52+S59+S62</f>
        <v>25145000</v>
      </c>
      <c r="T40" s="24"/>
      <c r="U40" s="24"/>
      <c r="V40" s="24"/>
    </row>
    <row r="41" spans="1:22" ht="306.75" customHeight="1">
      <c r="A41" s="28" t="s">
        <v>50</v>
      </c>
      <c r="B41" s="17">
        <v>6000000</v>
      </c>
      <c r="C41" s="24"/>
      <c r="D41" s="24"/>
      <c r="E41" s="24"/>
      <c r="F41" s="23"/>
      <c r="G41" s="17"/>
      <c r="H41" s="31" t="s">
        <v>51</v>
      </c>
      <c r="I41" s="27" t="s">
        <v>44</v>
      </c>
      <c r="J41" s="31" t="s">
        <v>60</v>
      </c>
      <c r="K41" s="17">
        <v>6000000</v>
      </c>
      <c r="L41" s="57">
        <f>P41</f>
        <v>5326.03</v>
      </c>
      <c r="M41" s="23"/>
      <c r="N41" s="53">
        <f>N43</f>
        <v>6000000</v>
      </c>
      <c r="O41" s="53"/>
      <c r="P41" s="58">
        <f>P44</f>
        <v>5326.03</v>
      </c>
      <c r="Q41" s="24"/>
      <c r="R41" s="24"/>
      <c r="S41" s="17">
        <v>0</v>
      </c>
      <c r="T41" s="24"/>
      <c r="U41" s="24"/>
      <c r="V41" s="24"/>
    </row>
    <row r="42" spans="1:22" ht="12.75" customHeight="1">
      <c r="A42" s="51" t="s">
        <v>13</v>
      </c>
      <c r="B42" s="17"/>
      <c r="C42" s="24"/>
      <c r="D42" s="24"/>
      <c r="E42" s="24"/>
      <c r="F42" s="23"/>
      <c r="G42" s="17"/>
      <c r="H42" s="31"/>
      <c r="I42" s="27"/>
      <c r="J42" s="31"/>
      <c r="K42" s="17"/>
      <c r="L42" s="24"/>
      <c r="M42" s="23"/>
      <c r="N42" s="24"/>
      <c r="O42" s="24"/>
      <c r="P42" s="24"/>
      <c r="Q42" s="24"/>
      <c r="R42" s="24"/>
      <c r="S42" s="17"/>
      <c r="T42" s="24"/>
      <c r="U42" s="24"/>
      <c r="V42" s="24"/>
    </row>
    <row r="43" spans="1:22" ht="12.75" customHeight="1">
      <c r="A43" s="51"/>
      <c r="B43" s="17"/>
      <c r="C43" s="24"/>
      <c r="D43" s="24"/>
      <c r="E43" s="24"/>
      <c r="F43" s="23"/>
      <c r="G43" s="17"/>
      <c r="H43" s="31"/>
      <c r="I43" s="27"/>
      <c r="J43" s="31"/>
      <c r="K43" s="17"/>
      <c r="L43" s="24"/>
      <c r="M43" s="23">
        <v>43059</v>
      </c>
      <c r="N43" s="17">
        <v>6000000</v>
      </c>
      <c r="O43" s="24"/>
      <c r="P43" s="24"/>
      <c r="Q43" s="24"/>
      <c r="R43" s="24"/>
      <c r="S43" s="17"/>
      <c r="T43" s="24"/>
      <c r="U43" s="24"/>
      <c r="V43" s="24"/>
    </row>
    <row r="44" spans="1:22" ht="12.75" customHeight="1">
      <c r="A44" s="51"/>
      <c r="B44" s="17"/>
      <c r="C44" s="24"/>
      <c r="D44" s="24"/>
      <c r="E44" s="24"/>
      <c r="F44" s="23"/>
      <c r="G44" s="17"/>
      <c r="H44" s="31"/>
      <c r="I44" s="27"/>
      <c r="J44" s="31"/>
      <c r="K44" s="17"/>
      <c r="L44" s="24"/>
      <c r="M44" s="23">
        <v>43061</v>
      </c>
      <c r="N44" s="17"/>
      <c r="O44" s="24"/>
      <c r="P44" s="24">
        <v>5326.03</v>
      </c>
      <c r="Q44" s="24"/>
      <c r="R44" s="24"/>
      <c r="S44" s="17"/>
      <c r="T44" s="24"/>
      <c r="U44" s="24"/>
      <c r="V44" s="24"/>
    </row>
    <row r="45" spans="1:22" ht="408.75" customHeight="1">
      <c r="A45" s="28" t="s">
        <v>48</v>
      </c>
      <c r="B45" s="17">
        <v>1000000</v>
      </c>
      <c r="C45" s="24"/>
      <c r="D45" s="24"/>
      <c r="E45" s="24"/>
      <c r="F45" s="23"/>
      <c r="G45" s="17"/>
      <c r="H45" s="31" t="s">
        <v>47</v>
      </c>
      <c r="I45" s="27" t="s">
        <v>44</v>
      </c>
      <c r="J45" s="31" t="s">
        <v>49</v>
      </c>
      <c r="K45" s="17">
        <v>1000000</v>
      </c>
      <c r="L45" s="57">
        <f>P48</f>
        <v>950.68</v>
      </c>
      <c r="M45" s="23"/>
      <c r="N45" s="17">
        <f>N47</f>
        <v>400000</v>
      </c>
      <c r="O45" s="17"/>
      <c r="P45" s="57">
        <f>P48</f>
        <v>950.68</v>
      </c>
      <c r="Q45" s="24"/>
      <c r="R45" s="24"/>
      <c r="S45" s="17">
        <v>600000</v>
      </c>
      <c r="T45" s="24"/>
      <c r="U45" s="24"/>
      <c r="V45" s="24"/>
    </row>
    <row r="46" spans="1:22" ht="13.5" customHeight="1">
      <c r="A46" s="18" t="s">
        <v>13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3"/>
      <c r="N46" s="17"/>
      <c r="O46" s="24"/>
      <c r="P46" s="24"/>
      <c r="Q46" s="24"/>
      <c r="R46" s="24"/>
      <c r="S46" s="24"/>
      <c r="T46" s="24"/>
      <c r="U46" s="24"/>
      <c r="V46" s="24"/>
    </row>
    <row r="47" spans="1:22" ht="13.5" customHeight="1">
      <c r="A47" s="1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3">
        <v>43055</v>
      </c>
      <c r="N47" s="17">
        <v>400000</v>
      </c>
      <c r="O47" s="24"/>
      <c r="P47" s="24"/>
      <c r="Q47" s="24"/>
      <c r="R47" s="24"/>
      <c r="S47" s="24"/>
      <c r="T47" s="24"/>
      <c r="U47" s="24"/>
      <c r="V47" s="24"/>
    </row>
    <row r="48" spans="1:22" ht="13.5" customHeight="1">
      <c r="A48" s="1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3">
        <v>43056</v>
      </c>
      <c r="N48" s="17"/>
      <c r="O48" s="24"/>
      <c r="P48" s="24">
        <v>950.68</v>
      </c>
      <c r="Q48" s="24"/>
      <c r="R48" s="24"/>
      <c r="S48" s="24"/>
      <c r="T48" s="24"/>
      <c r="U48" s="24"/>
      <c r="V48" s="24"/>
    </row>
    <row r="49" spans="1:22" ht="375.75" customHeight="1">
      <c r="A49" s="28" t="s">
        <v>62</v>
      </c>
      <c r="B49" s="24"/>
      <c r="C49" s="24"/>
      <c r="D49" s="24"/>
      <c r="E49" s="24"/>
      <c r="F49" s="23">
        <v>42821</v>
      </c>
      <c r="G49" s="56" t="s">
        <v>65</v>
      </c>
      <c r="H49" s="31" t="s">
        <v>63</v>
      </c>
      <c r="I49" s="31" t="s">
        <v>44</v>
      </c>
      <c r="J49" s="31" t="s">
        <v>64</v>
      </c>
      <c r="K49" s="56" t="s">
        <v>65</v>
      </c>
      <c r="L49" s="24">
        <f>P49</f>
        <v>9972.6</v>
      </c>
      <c r="M49" s="23"/>
      <c r="N49" s="24"/>
      <c r="O49" s="24"/>
      <c r="P49" s="24">
        <f>P51</f>
        <v>9972.6</v>
      </c>
      <c r="Q49" s="24"/>
      <c r="R49" s="24"/>
      <c r="S49" s="17" t="str">
        <f>G49</f>
        <v>13 000 000</v>
      </c>
      <c r="T49" s="24"/>
      <c r="U49" s="24"/>
      <c r="V49" s="24"/>
    </row>
    <row r="50" spans="1:22" ht="15" customHeight="1">
      <c r="A50" s="18" t="s">
        <v>13</v>
      </c>
      <c r="B50" s="24"/>
      <c r="C50" s="24"/>
      <c r="D50" s="24"/>
      <c r="E50" s="24"/>
      <c r="F50" s="23"/>
      <c r="G50" s="56"/>
      <c r="H50" s="31"/>
      <c r="I50" s="31"/>
      <c r="J50" s="31"/>
      <c r="K50" s="56"/>
      <c r="L50" s="24"/>
      <c r="M50" s="23"/>
      <c r="N50" s="24"/>
      <c r="O50" s="24"/>
      <c r="P50" s="24"/>
      <c r="Q50" s="24"/>
      <c r="R50" s="24"/>
      <c r="S50" s="17"/>
      <c r="T50" s="24"/>
      <c r="U50" s="24"/>
      <c r="V50" s="24"/>
    </row>
    <row r="51" spans="1:22" ht="15" customHeight="1">
      <c r="A51" s="28"/>
      <c r="B51" s="24"/>
      <c r="C51" s="24"/>
      <c r="D51" s="24"/>
      <c r="E51" s="24"/>
      <c r="F51" s="23"/>
      <c r="G51" s="56"/>
      <c r="H51" s="31"/>
      <c r="I51" s="31"/>
      <c r="J51" s="31"/>
      <c r="K51" s="56"/>
      <c r="L51" s="24"/>
      <c r="M51" s="23">
        <v>43084</v>
      </c>
      <c r="N51" s="24"/>
      <c r="O51" s="24"/>
      <c r="P51" s="24">
        <v>9972.6</v>
      </c>
      <c r="Q51" s="24"/>
      <c r="R51" s="24"/>
      <c r="S51" s="17"/>
      <c r="T51" s="24"/>
      <c r="U51" s="24"/>
      <c r="V51" s="24"/>
    </row>
    <row r="52" spans="1:22" ht="282.75" customHeight="1">
      <c r="A52" s="28" t="s">
        <v>67</v>
      </c>
      <c r="B52" s="24"/>
      <c r="C52" s="24"/>
      <c r="D52" s="24"/>
      <c r="E52" s="24"/>
      <c r="F52" s="23">
        <v>42933</v>
      </c>
      <c r="G52" s="56" t="s">
        <v>68</v>
      </c>
      <c r="H52" s="31" t="s">
        <v>47</v>
      </c>
      <c r="I52" s="31" t="s">
        <v>44</v>
      </c>
      <c r="J52" s="31" t="s">
        <v>69</v>
      </c>
      <c r="K52" s="56" t="s">
        <v>68</v>
      </c>
      <c r="L52" s="24">
        <f>P52</f>
        <v>3331.51</v>
      </c>
      <c r="M52" s="23"/>
      <c r="N52" s="17">
        <f>N54</f>
        <v>8000000</v>
      </c>
      <c r="O52" s="24"/>
      <c r="P52" s="24">
        <f>P54</f>
        <v>3331.51</v>
      </c>
      <c r="Q52" s="24"/>
      <c r="R52" s="24"/>
      <c r="S52" s="17">
        <f>K52-N52</f>
        <v>0</v>
      </c>
      <c r="T52" s="24"/>
      <c r="U52" s="24"/>
      <c r="V52" s="24"/>
    </row>
    <row r="53" spans="1:22" ht="13.5" customHeight="1">
      <c r="A53" s="18" t="s">
        <v>66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3"/>
      <c r="N53" s="24"/>
      <c r="O53" s="24"/>
      <c r="P53" s="24"/>
      <c r="Q53" s="24"/>
      <c r="R53" s="24"/>
      <c r="S53" s="24"/>
      <c r="T53" s="24"/>
      <c r="U53" s="24"/>
      <c r="V53" s="24"/>
    </row>
    <row r="54" spans="1:22" ht="13.5" customHeight="1">
      <c r="A54" s="1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3">
        <v>43084</v>
      </c>
      <c r="N54" s="17">
        <v>8000000</v>
      </c>
      <c r="O54" s="24"/>
      <c r="P54" s="24">
        <v>3331.51</v>
      </c>
      <c r="Q54" s="24"/>
      <c r="R54" s="24"/>
      <c r="S54" s="24"/>
      <c r="T54" s="24"/>
      <c r="U54" s="24"/>
      <c r="V54" s="24"/>
    </row>
    <row r="55" spans="1:22" ht="291.75" customHeight="1">
      <c r="A55" s="28" t="s">
        <v>73</v>
      </c>
      <c r="B55" s="24"/>
      <c r="C55" s="24"/>
      <c r="D55" s="24"/>
      <c r="E55" s="24"/>
      <c r="F55" s="23">
        <v>43056</v>
      </c>
      <c r="G55" s="56" t="s">
        <v>75</v>
      </c>
      <c r="H55" s="31" t="s">
        <v>47</v>
      </c>
      <c r="I55" s="31" t="s">
        <v>44</v>
      </c>
      <c r="J55" s="31" t="s">
        <v>74</v>
      </c>
      <c r="K55" s="56" t="s">
        <v>75</v>
      </c>
      <c r="L55" s="24">
        <f>P55</f>
        <v>197.26</v>
      </c>
      <c r="M55" s="23"/>
      <c r="N55" s="17">
        <v>6000000</v>
      </c>
      <c r="O55" s="24"/>
      <c r="P55" s="24">
        <f>P58</f>
        <v>197.26</v>
      </c>
      <c r="Q55" s="24"/>
      <c r="R55" s="24"/>
      <c r="S55" s="17">
        <v>0</v>
      </c>
      <c r="T55" s="24"/>
      <c r="U55" s="24"/>
      <c r="V55" s="24"/>
    </row>
    <row r="56" spans="1:22" ht="15.75" customHeight="1">
      <c r="A56" s="18" t="s">
        <v>66</v>
      </c>
      <c r="B56" s="24"/>
      <c r="C56" s="24"/>
      <c r="D56" s="24"/>
      <c r="E56" s="24"/>
      <c r="F56" s="23"/>
      <c r="G56" s="56"/>
      <c r="H56" s="31"/>
      <c r="I56" s="31"/>
      <c r="J56" s="31"/>
      <c r="K56" s="56"/>
      <c r="L56" s="24"/>
      <c r="M56" s="23"/>
      <c r="N56" s="17"/>
      <c r="O56" s="24"/>
      <c r="P56" s="24"/>
      <c r="Q56" s="24"/>
      <c r="R56" s="24"/>
      <c r="S56" s="17"/>
      <c r="T56" s="24"/>
      <c r="U56" s="24"/>
      <c r="V56" s="24"/>
    </row>
    <row r="57" spans="1:22" ht="13.5" customHeight="1">
      <c r="A57" s="1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3">
        <v>43067</v>
      </c>
      <c r="N57" s="17">
        <v>6000000</v>
      </c>
      <c r="O57" s="24"/>
      <c r="P57" s="24"/>
      <c r="Q57" s="24"/>
      <c r="R57" s="24"/>
      <c r="S57" s="24"/>
      <c r="T57" s="24"/>
      <c r="U57" s="24"/>
      <c r="V57" s="24"/>
    </row>
    <row r="58" spans="1:22" ht="13.5" customHeight="1">
      <c r="A58" s="1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3">
        <v>43068</v>
      </c>
      <c r="N58" s="17"/>
      <c r="O58" s="24"/>
      <c r="P58" s="24">
        <v>197.26</v>
      </c>
      <c r="Q58" s="24"/>
      <c r="R58" s="24"/>
      <c r="S58" s="24"/>
      <c r="T58" s="24"/>
      <c r="U58" s="24"/>
      <c r="V58" s="24"/>
    </row>
    <row r="59" spans="1:22" ht="281.25" customHeight="1">
      <c r="A59" s="28" t="s">
        <v>76</v>
      </c>
      <c r="B59" s="24"/>
      <c r="C59" s="24"/>
      <c r="D59" s="24"/>
      <c r="E59" s="24"/>
      <c r="F59" s="23">
        <v>43084</v>
      </c>
      <c r="G59" s="17">
        <v>5760000</v>
      </c>
      <c r="H59" s="31" t="s">
        <v>47</v>
      </c>
      <c r="I59" s="31" t="s">
        <v>44</v>
      </c>
      <c r="J59" s="31" t="s">
        <v>77</v>
      </c>
      <c r="K59" s="59">
        <v>5760000</v>
      </c>
      <c r="L59" s="24">
        <f>P59</f>
        <v>268.27</v>
      </c>
      <c r="M59" s="23"/>
      <c r="N59" s="17"/>
      <c r="O59" s="24"/>
      <c r="P59" s="24">
        <f>P61</f>
        <v>268.27</v>
      </c>
      <c r="Q59" s="24"/>
      <c r="R59" s="24"/>
      <c r="S59" s="17">
        <v>5760000</v>
      </c>
      <c r="T59" s="24"/>
      <c r="U59" s="24"/>
      <c r="V59" s="24"/>
    </row>
    <row r="60" spans="1:22" ht="13.5" customHeight="1">
      <c r="A60" s="18" t="s">
        <v>66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3"/>
      <c r="N60" s="17"/>
      <c r="O60" s="24"/>
      <c r="P60" s="24"/>
      <c r="Q60" s="24"/>
      <c r="R60" s="24"/>
      <c r="S60" s="24"/>
      <c r="T60" s="24"/>
      <c r="U60" s="24"/>
      <c r="V60" s="24"/>
    </row>
    <row r="61" spans="1:22" ht="12.75" customHeight="1">
      <c r="A61" s="18"/>
      <c r="B61" s="24"/>
      <c r="C61" s="24"/>
      <c r="D61" s="24"/>
      <c r="E61" s="24"/>
      <c r="F61" s="23"/>
      <c r="G61" s="24"/>
      <c r="H61" s="24"/>
      <c r="I61" s="31"/>
      <c r="J61" s="33"/>
      <c r="K61" s="33"/>
      <c r="L61" s="24"/>
      <c r="M61" s="23">
        <v>43088</v>
      </c>
      <c r="N61" s="24"/>
      <c r="O61" s="24"/>
      <c r="P61" s="24">
        <v>268.27</v>
      </c>
      <c r="Q61" s="24"/>
      <c r="R61" s="24"/>
      <c r="S61" s="24"/>
      <c r="T61" s="24"/>
      <c r="U61" s="24"/>
      <c r="V61" s="24"/>
    </row>
    <row r="62" spans="1:22" ht="409.5">
      <c r="A62" s="28" t="s">
        <v>79</v>
      </c>
      <c r="B62" s="24"/>
      <c r="C62" s="24"/>
      <c r="D62" s="24"/>
      <c r="E62" s="24"/>
      <c r="F62" s="23">
        <v>43095</v>
      </c>
      <c r="G62" s="17">
        <v>5785000</v>
      </c>
      <c r="H62" s="31" t="s">
        <v>47</v>
      </c>
      <c r="I62" s="31" t="s">
        <v>44</v>
      </c>
      <c r="J62" s="31" t="s">
        <v>80</v>
      </c>
      <c r="K62" s="17">
        <v>5785000</v>
      </c>
      <c r="L62" s="24"/>
      <c r="M62" s="23"/>
      <c r="N62" s="24"/>
      <c r="O62" s="24"/>
      <c r="P62" s="24"/>
      <c r="Q62" s="24"/>
      <c r="R62" s="24"/>
      <c r="S62" s="17">
        <f>G62</f>
        <v>5785000</v>
      </c>
      <c r="T62" s="24"/>
      <c r="U62" s="24"/>
      <c r="V62" s="24"/>
    </row>
    <row r="63" spans="1:22" ht="15">
      <c r="A63" s="18" t="s">
        <v>66</v>
      </c>
      <c r="B63" s="24"/>
      <c r="C63" s="24"/>
      <c r="D63" s="24"/>
      <c r="E63" s="24"/>
      <c r="F63" s="23"/>
      <c r="G63" s="24"/>
      <c r="H63" s="24"/>
      <c r="I63" s="31"/>
      <c r="J63" s="33"/>
      <c r="K63" s="33"/>
      <c r="L63" s="24"/>
      <c r="M63" s="23"/>
      <c r="N63" s="24"/>
      <c r="O63" s="24"/>
      <c r="P63" s="24"/>
      <c r="Q63" s="24"/>
      <c r="R63" s="24"/>
      <c r="S63" s="24"/>
      <c r="T63" s="24"/>
      <c r="U63" s="24"/>
      <c r="V63" s="24"/>
    </row>
    <row r="64" spans="1:22" ht="28.5" customHeight="1">
      <c r="A64" s="28" t="s">
        <v>33</v>
      </c>
      <c r="B64" s="24"/>
      <c r="C64" s="24"/>
      <c r="D64" s="24"/>
      <c r="E64" s="24"/>
      <c r="F64" s="23"/>
      <c r="G64" s="24"/>
      <c r="H64" s="24"/>
      <c r="I64" s="31"/>
      <c r="J64" s="33"/>
      <c r="K64" s="33"/>
      <c r="L64" s="24"/>
      <c r="M64" s="23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4" customFormat="1" ht="41.25" customHeight="1">
      <c r="A65" s="28" t="s">
        <v>34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4" customFormat="1" ht="23.25" customHeight="1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1:22" ht="15.75">
      <c r="A67" s="42" t="s">
        <v>57</v>
      </c>
      <c r="B67" s="43"/>
      <c r="C67" s="44"/>
      <c r="D67" s="44"/>
      <c r="E67" s="44"/>
      <c r="F67" s="44"/>
      <c r="G67" s="45"/>
      <c r="H67" s="45"/>
      <c r="I67" s="46"/>
      <c r="J67" s="45" t="s">
        <v>58</v>
      </c>
      <c r="K67" s="45"/>
      <c r="L67" s="44"/>
      <c r="M67" s="44"/>
      <c r="N67" s="14"/>
      <c r="O67" s="12"/>
      <c r="P67" s="1"/>
      <c r="Q67" s="1"/>
      <c r="R67" s="1"/>
      <c r="S67" s="1"/>
      <c r="T67" s="1"/>
      <c r="U67" s="1"/>
      <c r="V67" s="1"/>
    </row>
    <row r="68" spans="1:15" ht="15.75">
      <c r="A68" s="47"/>
      <c r="B68" s="42"/>
      <c r="C68" s="42"/>
      <c r="D68" s="42"/>
      <c r="E68" s="42" t="s">
        <v>25</v>
      </c>
      <c r="F68" s="42"/>
      <c r="G68" s="46"/>
      <c r="H68" s="46"/>
      <c r="I68" s="46"/>
      <c r="J68" s="46" t="s">
        <v>26</v>
      </c>
      <c r="K68" s="46"/>
      <c r="L68" s="42"/>
      <c r="M68" s="42"/>
      <c r="N68" s="6"/>
      <c r="O68" s="13"/>
    </row>
    <row r="69" spans="1:15" ht="15.75">
      <c r="A69" s="42" t="s">
        <v>23</v>
      </c>
      <c r="B69" s="43"/>
      <c r="C69" s="44"/>
      <c r="D69" s="44"/>
      <c r="E69" s="44"/>
      <c r="F69" s="44"/>
      <c r="G69" s="44"/>
      <c r="H69" s="48"/>
      <c r="I69" s="49"/>
      <c r="J69" s="50" t="s">
        <v>45</v>
      </c>
      <c r="K69" s="50"/>
      <c r="L69" s="68"/>
      <c r="M69" s="68"/>
      <c r="N69" s="15"/>
      <c r="O69" s="13"/>
    </row>
    <row r="70" spans="1:15" ht="15.75">
      <c r="A70" s="47"/>
      <c r="B70" s="42"/>
      <c r="C70" s="42"/>
      <c r="D70" s="42"/>
      <c r="E70" s="42" t="s">
        <v>25</v>
      </c>
      <c r="F70" s="42"/>
      <c r="G70" s="46"/>
      <c r="H70" s="46"/>
      <c r="I70" s="46"/>
      <c r="J70" s="46" t="s">
        <v>26</v>
      </c>
      <c r="K70" s="46"/>
      <c r="L70" s="42"/>
      <c r="M70" s="42"/>
      <c r="N70" s="6"/>
      <c r="O70" s="13"/>
    </row>
    <row r="71" spans="1:14" ht="15.75">
      <c r="A71" s="47" t="s">
        <v>31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6"/>
    </row>
    <row r="72" spans="1:13" ht="1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</sheetData>
  <sheetProtection/>
  <mergeCells count="49">
    <mergeCell ref="M11:P11"/>
    <mergeCell ref="I10:L10"/>
    <mergeCell ref="I11:L11"/>
    <mergeCell ref="I6:P6"/>
    <mergeCell ref="M7:P7"/>
    <mergeCell ref="M8:P8"/>
    <mergeCell ref="M9:P9"/>
    <mergeCell ref="I9:L9"/>
    <mergeCell ref="M17:R17"/>
    <mergeCell ref="M12:P12"/>
    <mergeCell ref="M13:P13"/>
    <mergeCell ref="M14:P14"/>
    <mergeCell ref="M15:P15"/>
    <mergeCell ref="M18:M19"/>
    <mergeCell ref="N18:R18"/>
    <mergeCell ref="I15:L15"/>
    <mergeCell ref="B18:C18"/>
    <mergeCell ref="J17:K18"/>
    <mergeCell ref="H17:H19"/>
    <mergeCell ref="F17:G18"/>
    <mergeCell ref="A17:A19"/>
    <mergeCell ref="A13:H13"/>
    <mergeCell ref="A15:H15"/>
    <mergeCell ref="B17:E17"/>
    <mergeCell ref="A10:H10"/>
    <mergeCell ref="D18:E18"/>
    <mergeCell ref="A12:H12"/>
    <mergeCell ref="A11:H11"/>
    <mergeCell ref="A14:H14"/>
    <mergeCell ref="L69:M69"/>
    <mergeCell ref="I17:I19"/>
    <mergeCell ref="A2:V2"/>
    <mergeCell ref="A8:H8"/>
    <mergeCell ref="A6:H7"/>
    <mergeCell ref="L17:L19"/>
    <mergeCell ref="S17:V17"/>
    <mergeCell ref="S18:T18"/>
    <mergeCell ref="U18:V18"/>
    <mergeCell ref="A9:H9"/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2017-12-27T12:09:43Z</cp:lastPrinted>
  <dcterms:created xsi:type="dcterms:W3CDTF">2009-02-26T08:01:05Z</dcterms:created>
  <dcterms:modified xsi:type="dcterms:W3CDTF">2017-12-27T12:12:51Z</dcterms:modified>
  <cp:category/>
  <cp:version/>
  <cp:contentType/>
  <cp:contentStatus/>
</cp:coreProperties>
</file>