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80" windowWidth="14940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<sst xmlns="http://schemas.openxmlformats.org/spreadsheetml/2006/main" count="67" uniqueCount="62">
  <si>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</si>
  <si>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</si>
  <si>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</si>
  <si>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</si>
  <si>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</si>
  <si>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</si>
  <si>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</si>
  <si>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</si>
  <si>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</si>
  <si>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</si>
  <si>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</si>
  <si>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</si>
  <si>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</si>
  <si>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</si>
  <si>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</si>
  <si>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</si>
  <si>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</si>
  <si>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</si>
  <si>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</si>
  <si>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</si>
  <si>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</si>
  <si>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</si>
  <si>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</si>
  <si>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</si>
  <si>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</si>
  <si>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</si>
  <si>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</si>
  <si>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</si>
  <si>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</si>
  <si>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</si>
  <si>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</si>
  <si>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</si>
  <si>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</si>
  <si>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</si>
  <si>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</si>
  <si>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</si>
  <si>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</si>
  <si>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</si>
  <si>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</si>
  <si>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</si>
  <si>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Транспортный налог</t>
  </si>
  <si>
    <t>Плата за увеличение площади зем. участков</t>
  </si>
  <si>
    <t xml:space="preserve">  </t>
  </si>
  <si>
    <t>Доходы,поступающие в порядке возмещения расходов</t>
  </si>
  <si>
    <t>План на 2021г.</t>
  </si>
  <si>
    <t>% выполнения к плану 2021 г.</t>
  </si>
  <si>
    <t>% выполнения к факту 2020 года</t>
  </si>
  <si>
    <t>Исполнено на 01.08.2021</t>
  </si>
  <si>
    <t>Исполнено на 01.08.2020</t>
  </si>
  <si>
    <t>Общегосударственные вопросы</t>
  </si>
  <si>
    <t>Национальная безопасность и правоохранительная деятельность</t>
  </si>
  <si>
    <t>св200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</si>
  <si>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</si>
  <si>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</si>
  <si>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</si>
  <si>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</si>
  <si>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</si>
  <si>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</si>
  <si>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</si>
  <si>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</si>
  <si>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</si>
  <si>
    <t>Расходы всего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</si>
</sst>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</numFmts>
  <fonts count="6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i/>
      <sz val="12"/>
      <color theme="1"/>
      <name val="Arial Cyr"/>
      <family val="0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/>
      <protection/>
    </xf>
    <xf numFmtId="4" fontId="37" fillId="0" borderId="2">
      <alignment horizontal="right" shrinkToFit="1"/>
      <protection/>
    </xf>
    <xf numFmtId="4" fontId="37" fillId="0" borderId="2">
      <alignment horizontal="right" shrinkToFit="1"/>
      <protection/>
    </xf>
    <xf numFmtId="4" fontId="37" fillId="0" borderId="1">
      <alignment horizontal="right" shrinkToFit="1"/>
      <protection/>
    </xf>
    <xf numFmtId="4" fontId="37" fillId="0" borderId="1">
      <alignment horizontal="right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 horizontal="left" wrapText="1"/>
    </xf>
    <xf numFmtId="4" fontId="4" fillId="33" borderId="18" xfId="0" applyNumberFormat="1" applyFont="1" applyFill="1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14" xfId="0" applyFill="1" applyBorder="1" applyAlignment="1">
      <alignment horizontal="center" wrapText="1"/>
    </xf>
    <xf numFmtId="182" fontId="2" fillId="0" borderId="18" xfId="0" applyNumberFormat="1" applyFont="1" applyBorder="1" applyAlignment="1">
      <alignment/>
    </xf>
    <xf numFmtId="182" fontId="4" fillId="0" borderId="18" xfId="0" applyNumberFormat="1" applyFont="1" applyBorder="1" applyAlignment="1">
      <alignment/>
    </xf>
    <xf numFmtId="0" fontId="0" fillId="0" borderId="18" xfId="0" applyBorder="1" applyAlignment="1">
      <alignment horizontal="justify"/>
    </xf>
    <xf numFmtId="4" fontId="0" fillId="33" borderId="18" xfId="0" applyNumberFormat="1" applyFon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0" fontId="0" fillId="0" borderId="0" xfId="0" applyAlignment="1">
      <alignment horizontal="justify"/>
    </xf>
    <xf numFmtId="4" fontId="5" fillId="33" borderId="19" xfId="0" applyNumberFormat="1" applyFont="1" applyFill="1" applyBorder="1" applyAlignment="1">
      <alignment/>
    </xf>
    <xf numFmtId="4" fontId="5" fillId="33" borderId="18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55" fillId="33" borderId="18" xfId="0" applyNumberFormat="1" applyFont="1" applyFill="1" applyBorder="1" applyAlignment="1">
      <alignment/>
    </xf>
    <xf numFmtId="4" fontId="56" fillId="33" borderId="18" xfId="0" applyNumberFormat="1" applyFont="1" applyFill="1" applyBorder="1" applyAlignment="1">
      <alignment/>
    </xf>
    <xf numFmtId="4" fontId="57" fillId="33" borderId="18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9" fillId="33" borderId="20" xfId="0" applyFont="1" applyFill="1" applyBorder="1" applyAlignment="1">
      <alignment wrapText="1"/>
    </xf>
    <xf numFmtId="4" fontId="58" fillId="0" borderId="2" xfId="34" applyNumberFormat="1" applyFont="1" applyProtection="1">
      <alignment horizontal="right" shrinkToFit="1"/>
      <protection/>
    </xf>
    <xf numFmtId="4" fontId="59" fillId="0" borderId="1" xfId="36" applyNumberFormat="1" applyFont="1" applyProtection="1">
      <alignment horizontal="right" shrinkToFit="1"/>
      <protection/>
    </xf>
    <xf numFmtId="182" fontId="29" fillId="33" borderId="18" xfId="0" applyNumberFormat="1" applyFont="1" applyFill="1" applyBorder="1" applyAlignment="1">
      <alignment horizontal="right"/>
    </xf>
    <xf numFmtId="0" fontId="32" fillId="33" borderId="18" xfId="0" applyFont="1" applyFill="1" applyBorder="1" applyAlignment="1">
      <alignment/>
    </xf>
    <xf numFmtId="4" fontId="2" fillId="0" borderId="18" xfId="0" applyNumberFormat="1" applyFont="1" applyBorder="1" applyAlignment="1">
      <alignment/>
    </xf>
    <xf numFmtId="4" fontId="60" fillId="0" borderId="2" xfId="34" applyNumberFormat="1" applyFont="1" applyProtection="1">
      <alignment horizontal="right" shrinkToFit="1"/>
      <protection/>
    </xf>
    <xf numFmtId="171" fontId="32" fillId="33" borderId="18" xfId="65" applyFont="1" applyFill="1" applyBorder="1" applyAlignment="1">
      <alignment horizontal="right" vertical="center"/>
    </xf>
    <xf numFmtId="0" fontId="34" fillId="33" borderId="20" xfId="0" applyFont="1" applyFill="1" applyBorder="1" applyAlignment="1">
      <alignment/>
    </xf>
    <xf numFmtId="4" fontId="32" fillId="33" borderId="18" xfId="0" applyNumberFormat="1" applyFont="1" applyFill="1" applyBorder="1" applyAlignment="1">
      <alignment horizontal="right"/>
    </xf>
    <xf numFmtId="171" fontId="32" fillId="33" borderId="18" xfId="65" applyFont="1" applyFill="1" applyBorder="1" applyAlignment="1">
      <alignment/>
    </xf>
    <xf numFmtId="181" fontId="32" fillId="33" borderId="18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45" xfId="34"/>
    <cellStyle name="xl45 2" xfId="35"/>
    <cellStyle name="xl94" xfId="36"/>
    <cellStyle name="xl9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tabSelected="1" zoomScalePageLayoutView="0" workbookViewId="0" topLeftCell="A48">
      <selection activeCell="B64" sqref="B64"/>
    </sheetView>
  </sheetViews>
  <sheetFormatPr defaultColWidth="9.00390625" defaultRowHeight="12.75"/>
  <cols>
    <col min="1" max="1" width="48.25390625" style="0" customWidth="1"/>
    <col min="2" max="2" width="19.2539062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31.875" style="0" customWidth="1"/>
    <col min="8" max="8" width="12.00390625" style="0" customWidth="1"/>
  </cols>
  <sheetData>
    <row r="2" spans="1:5" ht="15">
      <c r="A2" s="20"/>
      <c r="B2" s="38" t="s">
        <v>18</v>
      </c>
      <c r="C2" s="38"/>
      <c r="D2" s="38"/>
      <c r="E2" s="20"/>
    </row>
    <row r="3" spans="1:5" ht="15">
      <c r="A3" s="38" t="s">
        <v>19</v>
      </c>
      <c r="B3" s="38"/>
      <c r="C3" s="38"/>
      <c r="D3" s="38"/>
      <c r="E3" s="38"/>
    </row>
    <row r="5" spans="1:6" ht="12.75">
      <c r="A5" s="1"/>
      <c r="B5" s="1"/>
      <c r="C5" s="2"/>
      <c r="D5" s="2"/>
      <c r="E5" s="1"/>
      <c r="F5" s="1"/>
    </row>
    <row r="6" spans="1:6" ht="3" customHeight="1">
      <c r="A6" s="3"/>
      <c r="B6" s="3"/>
      <c r="C6" s="4"/>
      <c r="D6" s="4"/>
      <c r="E6" s="3"/>
      <c r="F6" s="3"/>
    </row>
    <row r="7" spans="1:6" ht="12.75" hidden="1">
      <c r="A7" s="3"/>
      <c r="B7" s="3"/>
      <c r="C7" s="4"/>
      <c r="D7" s="4"/>
      <c r="E7" s="3"/>
      <c r="F7" s="3"/>
    </row>
    <row r="8" spans="1:6" ht="12.75" hidden="1">
      <c r="A8" s="3"/>
      <c r="B8" s="3"/>
      <c r="C8" s="4"/>
      <c r="D8" s="4"/>
      <c r="E8" s="3"/>
      <c r="F8" s="3"/>
    </row>
    <row r="9" spans="1:6" ht="26.25" customHeight="1">
      <c r="A9" s="16" t="s">
        <v>30</v>
      </c>
      <c r="B9" s="10" t="s">
        <v>48</v>
      </c>
      <c r="C9" s="17" t="s">
        <v>44</v>
      </c>
      <c r="D9" s="10" t="s">
        <v>47</v>
      </c>
      <c r="E9" s="18" t="s">
        <v>45</v>
      </c>
      <c r="F9" s="24" t="s">
        <v>46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8">
        <v>3</v>
      </c>
      <c r="E13" s="7">
        <v>4</v>
      </c>
      <c r="F13" s="7">
        <v>5</v>
      </c>
    </row>
    <row r="14" spans="1:6" ht="15">
      <c r="A14" s="19" t="s">
        <v>27</v>
      </c>
      <c r="B14" s="32">
        <f>B15+B45</f>
        <v>74784435.69999999</v>
      </c>
      <c r="C14" s="33">
        <f>C15+C45+C51</f>
        <v>359179685.92</v>
      </c>
      <c r="D14" s="32">
        <f>D15+D45</f>
        <v>125927930.81</v>
      </c>
      <c r="E14" s="26">
        <f>D14:D52/C14:C52*100</f>
        <v>35.05986996103335</v>
      </c>
      <c r="F14" s="25">
        <f>D14:D52/B14:B52*100</f>
        <v>168.38788663882374</v>
      </c>
    </row>
    <row r="15" spans="1:6" ht="15">
      <c r="A15" s="19" t="s">
        <v>34</v>
      </c>
      <c r="B15" s="22">
        <f>B16+B26</f>
        <v>41000753.53999999</v>
      </c>
      <c r="C15" s="22">
        <f>C16+C26</f>
        <v>159978045.92000002</v>
      </c>
      <c r="D15" s="22">
        <f>D16+D26</f>
        <v>45794120.68000001</v>
      </c>
      <c r="E15" s="26">
        <f>D15:D52/C15:C52*100</f>
        <v>28.625253181864846</v>
      </c>
      <c r="F15" s="25">
        <f>D15:D52/B15:B52*100</f>
        <v>111.69092449806722</v>
      </c>
    </row>
    <row r="16" spans="1:6" ht="15">
      <c r="A16" s="19" t="s">
        <v>20</v>
      </c>
      <c r="B16" s="22">
        <f>B17+B18+B19+B20+B21+B22</f>
        <v>25578025.299999997</v>
      </c>
      <c r="C16" s="22">
        <f>C17+C18+C19+C20+C21+C22</f>
        <v>58768000</v>
      </c>
      <c r="D16" s="22">
        <f>D17+D18+D19+D20+D21+D22</f>
        <v>28351308.6</v>
      </c>
      <c r="E16" s="26">
        <f>D16:D52/C16:C52*100</f>
        <v>48.24276579090662</v>
      </c>
      <c r="F16" s="25">
        <f>D16:D52/B16:B52*100</f>
        <v>110.84244490132708</v>
      </c>
    </row>
    <row r="17" spans="1:6" ht="15">
      <c r="A17" s="1" t="s">
        <v>0</v>
      </c>
      <c r="B17" s="34">
        <v>12627312.36</v>
      </c>
      <c r="C17" s="28">
        <v>24934000</v>
      </c>
      <c r="D17" s="35">
        <v>13637237.81</v>
      </c>
      <c r="E17" s="26">
        <f>D17:D52/C17:C52*100</f>
        <v>54.693341661987645</v>
      </c>
      <c r="F17" s="25">
        <f>D17:D52/B17:B52*100</f>
        <v>107.99794462358577</v>
      </c>
    </row>
    <row r="18" spans="1:6" ht="15">
      <c r="A18" s="1" t="s">
        <v>15</v>
      </c>
      <c r="B18" s="34">
        <v>1839756.81</v>
      </c>
      <c r="C18" s="28">
        <v>3771000</v>
      </c>
      <c r="D18" s="35">
        <v>2100884.74</v>
      </c>
      <c r="E18" s="26">
        <f>D18:D52/C18:C52*100</f>
        <v>55.71160806152214</v>
      </c>
      <c r="F18" s="25">
        <f>D18:D52/B18:B52*100</f>
        <v>114.19361127409009</v>
      </c>
    </row>
    <row r="19" spans="1:9" ht="15">
      <c r="A19" s="1" t="s">
        <v>8</v>
      </c>
      <c r="B19" s="29">
        <v>0</v>
      </c>
      <c r="C19" s="29">
        <v>0</v>
      </c>
      <c r="D19" s="35">
        <v>0</v>
      </c>
      <c r="E19" s="26">
        <v>0</v>
      </c>
      <c r="F19" s="25">
        <v>0</v>
      </c>
      <c r="I19" t="s">
        <v>37</v>
      </c>
    </row>
    <row r="20" spans="1:6" ht="15">
      <c r="A20" s="1" t="s">
        <v>1</v>
      </c>
      <c r="B20" s="29">
        <v>299356.58</v>
      </c>
      <c r="C20" s="29">
        <v>3280000</v>
      </c>
      <c r="D20" s="35">
        <v>384454.08</v>
      </c>
      <c r="E20" s="26">
        <f>D20/C20*100</f>
        <v>11.721160975609756</v>
      </c>
      <c r="F20" s="25"/>
    </row>
    <row r="21" spans="1:6" ht="15">
      <c r="A21" s="7" t="s">
        <v>40</v>
      </c>
      <c r="B21" s="29">
        <v>965711.85</v>
      </c>
      <c r="C21" s="28">
        <v>7280000</v>
      </c>
      <c r="D21" s="35">
        <v>1172827.1</v>
      </c>
      <c r="E21" s="26">
        <f>D21:D52/C21:C52*100</f>
        <v>16.110262362637364</v>
      </c>
      <c r="F21" s="25">
        <v>0</v>
      </c>
    </row>
    <row r="22" spans="1:6" ht="15">
      <c r="A22" s="11" t="s">
        <v>10</v>
      </c>
      <c r="B22" s="30">
        <f>B23+B24+B25</f>
        <v>9845887.7</v>
      </c>
      <c r="C22" s="30">
        <f>C23+C24+C25</f>
        <v>19503000</v>
      </c>
      <c r="D22" s="36">
        <f>D23+D24+D25</f>
        <v>11055904.87</v>
      </c>
      <c r="E22" s="26">
        <f>D22:D52/C22:C52*100</f>
        <v>56.68822678562272</v>
      </c>
      <c r="F22" s="25">
        <f>D22:D52/B22:B52*100</f>
        <v>112.28956907562535</v>
      </c>
    </row>
    <row r="23" spans="1:7" ht="15.75" customHeight="1">
      <c r="A23" s="15" t="s">
        <v>16</v>
      </c>
      <c r="B23" s="28">
        <v>9600040.41</v>
      </c>
      <c r="C23" s="28">
        <v>14400000</v>
      </c>
      <c r="D23" s="35">
        <v>10580150.28</v>
      </c>
      <c r="E23" s="26">
        <f>D23:D52/C23:C52*100</f>
        <v>73.47326583333333</v>
      </c>
      <c r="F23" s="25">
        <f>D23:D52/B23:B52*100</f>
        <v>110.20943483716022</v>
      </c>
      <c r="G23" s="31"/>
    </row>
    <row r="24" spans="1:6" ht="15">
      <c r="A24" s="15" t="s">
        <v>17</v>
      </c>
      <c r="B24" s="28">
        <v>245846.6</v>
      </c>
      <c r="C24" s="28">
        <v>5103000</v>
      </c>
      <c r="D24" s="35">
        <v>475754.59</v>
      </c>
      <c r="E24" s="26">
        <f>D24:D52/C24:C52*100</f>
        <v>9.323037233000196</v>
      </c>
      <c r="F24" s="25">
        <f>D24:D52/B24:B52*100</f>
        <v>193.5168474975859</v>
      </c>
    </row>
    <row r="25" spans="1:6" ht="15">
      <c r="A25" s="7" t="s">
        <v>7</v>
      </c>
      <c r="B25" s="29">
        <v>0.69</v>
      </c>
      <c r="C25" s="28">
        <v>0</v>
      </c>
      <c r="D25" s="35">
        <v>0</v>
      </c>
      <c r="E25" s="26">
        <v>0</v>
      </c>
      <c r="F25" s="25">
        <v>0</v>
      </c>
    </row>
    <row r="26" spans="1:6" ht="15">
      <c r="A26" s="19" t="s">
        <v>21</v>
      </c>
      <c r="B26" s="22">
        <f>B27+B33+B36+B42+B43+B44</f>
        <v>15422728.239999998</v>
      </c>
      <c r="C26" s="22">
        <f>C27+C33+C36+C42+C43+C44</f>
        <v>101210045.92</v>
      </c>
      <c r="D26" s="37">
        <f>D27+D33+D36+D42+D43+D44</f>
        <v>17442812.080000002</v>
      </c>
      <c r="E26" s="26">
        <f>D26:D52/C26:C52*100</f>
        <v>17.23426950501279</v>
      </c>
      <c r="F26" s="25">
        <f>D26:D52/B26:B52*100</f>
        <v>113.0980965790525</v>
      </c>
    </row>
    <row r="27" spans="1:6" ht="38.25">
      <c r="A27" s="12" t="s">
        <v>25</v>
      </c>
      <c r="B27" s="30">
        <f>B28+B29+B30+B31+B32</f>
        <v>9266314.43</v>
      </c>
      <c r="C27" s="30">
        <f>C28+C29+C30+C31+C32</f>
        <v>39663733</v>
      </c>
      <c r="D27" s="36">
        <f>D28+D29+D30+D31+D32</f>
        <v>9871740.5</v>
      </c>
      <c r="E27" s="26">
        <f>D27:D52/C27:C52*100</f>
        <v>24.888581465592257</v>
      </c>
      <c r="F27" s="25">
        <f>D27:D52/B27:B52*100</f>
        <v>106.53362320665391</v>
      </c>
    </row>
    <row r="28" spans="1:6" ht="15">
      <c r="A28" s="7" t="s">
        <v>11</v>
      </c>
      <c r="B28" s="29">
        <v>2082368.8</v>
      </c>
      <c r="C28" s="28">
        <v>8040831</v>
      </c>
      <c r="D28" s="35">
        <v>1815438.8</v>
      </c>
      <c r="E28" s="26">
        <f>D28:D52/C28:C52*100</f>
        <v>22.577750981210773</v>
      </c>
      <c r="F28" s="25">
        <f>D28:D52/B28:B52*100</f>
        <v>87.1814253075632</v>
      </c>
    </row>
    <row r="29" spans="1:6" ht="15">
      <c r="A29" s="7" t="s">
        <v>12</v>
      </c>
      <c r="B29" s="29">
        <v>1298837.14</v>
      </c>
      <c r="C29" s="28">
        <v>20322902</v>
      </c>
      <c r="D29" s="35">
        <v>2742106.44</v>
      </c>
      <c r="E29" s="26">
        <f>D29:D52/C29:C52*100</f>
        <v>13.49269134890283</v>
      </c>
      <c r="F29" s="25">
        <f>D29:D52/B29:B52*100</f>
        <v>211.12011318062557</v>
      </c>
    </row>
    <row r="30" spans="1:6" ht="15">
      <c r="A30" s="7" t="s">
        <v>2</v>
      </c>
      <c r="B30" s="29">
        <v>2523412.07</v>
      </c>
      <c r="C30" s="28">
        <v>4900000</v>
      </c>
      <c r="D30" s="35">
        <v>2258180</v>
      </c>
      <c r="E30" s="26">
        <f>D30:D52/C30:C52*100</f>
        <v>46.085306122448976</v>
      </c>
      <c r="F30" s="25">
        <f>D30:D52/B30:B52*100</f>
        <v>89.48914950700066</v>
      </c>
    </row>
    <row r="31" spans="1:7" ht="12.75" customHeight="1">
      <c r="A31" s="7" t="s">
        <v>9</v>
      </c>
      <c r="B31" s="29">
        <v>94992.89</v>
      </c>
      <c r="C31" s="28">
        <v>400000</v>
      </c>
      <c r="D31" s="35">
        <v>155879.5</v>
      </c>
      <c r="E31" s="26">
        <f>D31:D52/C31:C52*100</f>
        <v>38.969875</v>
      </c>
      <c r="F31" s="25">
        <v>0</v>
      </c>
      <c r="G31" t="s">
        <v>37</v>
      </c>
    </row>
    <row r="32" spans="1:6" ht="15.75" customHeight="1">
      <c r="A32" s="7" t="s">
        <v>3</v>
      </c>
      <c r="B32" s="29">
        <v>3266703.53</v>
      </c>
      <c r="C32" s="28">
        <v>6000000</v>
      </c>
      <c r="D32" s="35">
        <v>2900135.76</v>
      </c>
      <c r="E32" s="26">
        <f>D32:D52/C32:C52*100</f>
        <v>48.335595999999995</v>
      </c>
      <c r="F32" s="25">
        <f>D32:D52/B32:B52*100</f>
        <v>88.77866428239969</v>
      </c>
    </row>
    <row r="33" spans="1:6" ht="27" customHeight="1">
      <c r="A33" s="12" t="s">
        <v>26</v>
      </c>
      <c r="B33" s="30">
        <f>B34+B35</f>
        <v>1169467.76</v>
      </c>
      <c r="C33" s="30">
        <f>C34+C35</f>
        <v>1208694.86</v>
      </c>
      <c r="D33" s="36">
        <f>D34+D35</f>
        <v>413236.31</v>
      </c>
      <c r="E33" s="26">
        <f>D33:D52/C33:C52*100</f>
        <v>34.188637982625316</v>
      </c>
      <c r="F33" s="25">
        <f>D33:D52/B33:B52*100</f>
        <v>35.335417027657094</v>
      </c>
    </row>
    <row r="34" spans="1:6" ht="31.5" customHeight="1">
      <c r="A34" s="9" t="s">
        <v>43</v>
      </c>
      <c r="B34" s="29">
        <v>46445.37</v>
      </c>
      <c r="C34" s="28">
        <v>40000</v>
      </c>
      <c r="D34" s="35">
        <v>66826.81</v>
      </c>
      <c r="E34" s="26">
        <f>D34:D52/C34:C52*100</f>
        <v>167.067025</v>
      </c>
      <c r="F34" s="25">
        <f>D34:D52/B34:B52*100</f>
        <v>143.882608750883</v>
      </c>
    </row>
    <row r="35" spans="1:6" ht="24.75" customHeight="1">
      <c r="A35" s="7" t="s">
        <v>13</v>
      </c>
      <c r="B35" s="29">
        <v>1123022.39</v>
      </c>
      <c r="C35" s="28">
        <v>1168694.86</v>
      </c>
      <c r="D35" s="35">
        <v>346409.5</v>
      </c>
      <c r="E35" s="26">
        <f>D35:D52/C35:C52*100</f>
        <v>29.640713915692242</v>
      </c>
      <c r="F35" s="25">
        <f>D35:D52/B35:B52*100</f>
        <v>30.84617930012954</v>
      </c>
    </row>
    <row r="36" spans="1:6" ht="25.5">
      <c r="A36" s="12" t="s">
        <v>29</v>
      </c>
      <c r="B36" s="30">
        <f>B37+B38+B39+B40+B41</f>
        <v>4813145.510000001</v>
      </c>
      <c r="C36" s="30">
        <f>C37+C38+C39+C40+C41</f>
        <v>60137618.06</v>
      </c>
      <c r="D36" s="36">
        <f>D37+D38+D39+D40+D41</f>
        <v>6547870.489999999</v>
      </c>
      <c r="E36" s="26">
        <f>D36:D52/C36:C52*100</f>
        <v>10.888144062285795</v>
      </c>
      <c r="F36" s="25">
        <f>D36:D52/B36:B52*100</f>
        <v>136.04139904758455</v>
      </c>
    </row>
    <row r="37" spans="1:6" ht="15">
      <c r="A37" s="7" t="s">
        <v>4</v>
      </c>
      <c r="B37" s="29">
        <v>3572400.11</v>
      </c>
      <c r="C37" s="28">
        <v>46831618.06</v>
      </c>
      <c r="D37" s="35">
        <v>2960025.04</v>
      </c>
      <c r="E37" s="26">
        <f>D37:D52/C37:C52*100</f>
        <v>6.320569654902075</v>
      </c>
      <c r="F37" s="25">
        <f>D37:D52/B37:B52*100</f>
        <v>82.85816114813635</v>
      </c>
    </row>
    <row r="38" spans="1:6" s="13" customFormat="1" ht="15">
      <c r="A38" s="7" t="s">
        <v>36</v>
      </c>
      <c r="B38" s="29">
        <v>691773.92</v>
      </c>
      <c r="C38" s="28">
        <v>5737000</v>
      </c>
      <c r="D38" s="35">
        <v>425802.09</v>
      </c>
      <c r="E38" s="26">
        <f>D38:D52/C38:C52*100</f>
        <v>7.422033989890187</v>
      </c>
      <c r="F38" s="25">
        <v>0</v>
      </c>
    </row>
    <row r="39" spans="1:7" s="13" customFormat="1" ht="25.5">
      <c r="A39" s="9" t="s">
        <v>35</v>
      </c>
      <c r="B39" s="29">
        <v>460000</v>
      </c>
      <c r="C39" s="28">
        <v>7479000</v>
      </c>
      <c r="D39" s="35">
        <v>3101242.9</v>
      </c>
      <c r="E39" s="26">
        <f>D39:D53/C39:C53*100</f>
        <v>41.46601016178633</v>
      </c>
      <c r="F39" s="25">
        <v>0</v>
      </c>
      <c r="G39" s="13" t="s">
        <v>37</v>
      </c>
    </row>
    <row r="40" spans="1:6" s="13" customFormat="1" ht="15">
      <c r="A40" s="9" t="s">
        <v>41</v>
      </c>
      <c r="B40" s="29">
        <v>88971.48</v>
      </c>
      <c r="C40" s="28">
        <v>90000</v>
      </c>
      <c r="D40" s="35">
        <v>60800.46</v>
      </c>
      <c r="E40" s="26">
        <v>0</v>
      </c>
      <c r="F40" s="25">
        <v>0</v>
      </c>
    </row>
    <row r="41" spans="1:6" s="13" customFormat="1" ht="15">
      <c r="A41" s="7" t="s">
        <v>32</v>
      </c>
      <c r="B41" s="29">
        <v>0</v>
      </c>
      <c r="C41" s="28">
        <v>0</v>
      </c>
      <c r="D41" s="35">
        <v>0</v>
      </c>
      <c r="E41" s="26">
        <v>0</v>
      </c>
      <c r="F41" s="25">
        <v>0</v>
      </c>
    </row>
    <row r="42" spans="1:6" s="13" customFormat="1" ht="15">
      <c r="A42" s="11" t="s">
        <v>5</v>
      </c>
      <c r="B42" s="30">
        <v>0</v>
      </c>
      <c r="C42" s="30">
        <v>0</v>
      </c>
      <c r="D42" s="36">
        <v>0</v>
      </c>
      <c r="E42" s="26">
        <v>0</v>
      </c>
      <c r="F42" s="25">
        <v>0</v>
      </c>
    </row>
    <row r="43" spans="1:8" s="13" customFormat="1" ht="15">
      <c r="A43" s="14" t="s">
        <v>14</v>
      </c>
      <c r="B43" s="30">
        <v>173800.54</v>
      </c>
      <c r="C43" s="30">
        <v>200000</v>
      </c>
      <c r="D43" s="36">
        <v>608864.78</v>
      </c>
      <c r="E43" s="26">
        <f>D43:D57/C43:C57*100</f>
        <v>304.43239</v>
      </c>
      <c r="F43" s="25">
        <v>0</v>
      </c>
      <c r="H43" s="13" t="s">
        <v>37</v>
      </c>
    </row>
    <row r="44" spans="1:6" ht="15">
      <c r="A44" s="11" t="s">
        <v>6</v>
      </c>
      <c r="B44" s="30">
        <v>0</v>
      </c>
      <c r="C44" s="30">
        <v>0</v>
      </c>
      <c r="D44" s="36">
        <v>1100</v>
      </c>
      <c r="E44" s="26">
        <v>0</v>
      </c>
      <c r="F44" s="25">
        <v>0</v>
      </c>
    </row>
    <row r="45" spans="1:6" ht="15">
      <c r="A45" s="19" t="s">
        <v>22</v>
      </c>
      <c r="B45" s="22">
        <f>B46+B47+B48+B49+B50+B51+B52</f>
        <v>33783682.16</v>
      </c>
      <c r="C45" s="22">
        <f>C46+C47+C48+C49+C50</f>
        <v>198766640</v>
      </c>
      <c r="D45" s="22">
        <f>D46+D47+D48+D49+D50+D51+D52</f>
        <v>80133810.13</v>
      </c>
      <c r="E45" s="26">
        <f>D45:D59/C45:C59*100</f>
        <v>40.315522831195416</v>
      </c>
      <c r="F45" s="25">
        <v>0</v>
      </c>
    </row>
    <row r="46" spans="1:6" ht="15">
      <c r="A46" s="15" t="s">
        <v>28</v>
      </c>
      <c r="B46" s="28">
        <v>4977344</v>
      </c>
      <c r="C46" s="28">
        <v>11421840</v>
      </c>
      <c r="D46" s="28">
        <v>9321840</v>
      </c>
      <c r="E46" s="26">
        <v>0</v>
      </c>
      <c r="F46" s="25">
        <v>0</v>
      </c>
    </row>
    <row r="47" spans="1:10" ht="15">
      <c r="A47" s="7" t="s">
        <v>23</v>
      </c>
      <c r="B47" s="29">
        <v>24242596.96</v>
      </c>
      <c r="C47" s="29">
        <v>143539400</v>
      </c>
      <c r="D47" s="28">
        <v>69018331.76</v>
      </c>
      <c r="E47" s="26">
        <v>0</v>
      </c>
      <c r="F47" s="25">
        <v>0</v>
      </c>
      <c r="G47" t="s">
        <v>37</v>
      </c>
      <c r="J47" t="s">
        <v>42</v>
      </c>
    </row>
    <row r="48" spans="1:6" ht="15">
      <c r="A48" s="7" t="s">
        <v>38</v>
      </c>
      <c r="B48" s="29">
        <v>3017241.2</v>
      </c>
      <c r="C48" s="29">
        <v>29107400</v>
      </c>
      <c r="D48" s="28">
        <v>8058728.75</v>
      </c>
      <c r="E48" s="26"/>
      <c r="F48" s="25"/>
    </row>
    <row r="49" spans="1:6" ht="15">
      <c r="A49" s="7" t="s">
        <v>24</v>
      </c>
      <c r="B49" s="29">
        <v>96500</v>
      </c>
      <c r="C49" s="29">
        <v>14198000</v>
      </c>
      <c r="D49" s="28">
        <v>99000</v>
      </c>
      <c r="E49" s="26">
        <f>D49:D62/C49:C62*100</f>
        <v>0.6972813072263699</v>
      </c>
      <c r="F49" s="25">
        <v>0</v>
      </c>
    </row>
    <row r="50" spans="1:6" ht="25.5">
      <c r="A50" s="27" t="s">
        <v>39</v>
      </c>
      <c r="B50" s="29">
        <v>0</v>
      </c>
      <c r="C50" s="30">
        <v>500000</v>
      </c>
      <c r="D50" s="28">
        <v>500000</v>
      </c>
      <c r="E50" s="26"/>
      <c r="F50" s="25"/>
    </row>
    <row r="51" spans="1:6" ht="25.5">
      <c r="A51" s="21" t="s">
        <v>31</v>
      </c>
      <c r="B51" s="29">
        <v>1450000</v>
      </c>
      <c r="C51" s="30">
        <v>435000</v>
      </c>
      <c r="D51" s="28">
        <v>641045.55</v>
      </c>
      <c r="E51" s="26">
        <v>0</v>
      </c>
      <c r="F51" s="25">
        <v>0</v>
      </c>
    </row>
    <row r="52" spans="1:6" ht="15">
      <c r="A52" s="23" t="s">
        <v>33</v>
      </c>
      <c r="B52" s="29">
        <v>0</v>
      </c>
      <c r="C52" s="30">
        <v>0</v>
      </c>
      <c r="D52" s="28">
        <v>-7505135.93</v>
      </c>
      <c r="E52" s="26">
        <v>0</v>
      </c>
      <c r="F52" s="25">
        <v>0</v>
      </c>
    </row>
    <row r="53" spans="1:6" ht="14.25">
      <c r="A53" s="47" t="s">
        <v>61</v>
      </c>
      <c r="B53" s="44">
        <f>B54+B55+B56+B57+B58+B59+B60+B61+B62+B63</f>
        <v>83829581.08</v>
      </c>
      <c r="C53" s="48">
        <f>C54+C55+C56+C57+C58+C59+C60+C61+C62+C63</f>
        <v>390736868.57</v>
      </c>
      <c r="D53" s="49">
        <f>D54+D55+D56+D57+D58+D59+D60+D61+D62+D63</f>
        <v>141087250.01999998</v>
      </c>
      <c r="E53" s="50">
        <f>D53/C53*100</f>
        <v>36.10799526964126</v>
      </c>
      <c r="F53" s="50">
        <f>D53/B53*100</f>
        <v>168.3024634053199</v>
      </c>
    </row>
    <row r="54" spans="1:6" ht="16.5" customHeight="1">
      <c r="A54" s="39" t="s">
        <v>49</v>
      </c>
      <c r="B54" s="40">
        <v>15319000.17</v>
      </c>
      <c r="C54" s="41">
        <v>30973200</v>
      </c>
      <c r="D54" s="41">
        <v>17148588.71</v>
      </c>
      <c r="E54" s="42">
        <f>D54/C54*100</f>
        <v>55.36589280410161</v>
      </c>
      <c r="F54" s="42">
        <f>D54/B54*100</f>
        <v>111.94326339641265</v>
      </c>
    </row>
    <row r="55" spans="1:6" ht="27" customHeight="1">
      <c r="A55" s="39" t="s">
        <v>50</v>
      </c>
      <c r="B55" s="40">
        <v>64905</v>
      </c>
      <c r="C55" s="41">
        <v>5957000</v>
      </c>
      <c r="D55" s="41">
        <v>5391799</v>
      </c>
      <c r="E55" s="42">
        <f aca="true" t="shared" si="0" ref="E55:E64">D55/C55*100</f>
        <v>90.51198589894241</v>
      </c>
      <c r="F55" s="42" t="s">
        <v>51</v>
      </c>
    </row>
    <row r="56" spans="1:6" ht="17.25" customHeight="1">
      <c r="A56" s="39" t="s">
        <v>52</v>
      </c>
      <c r="B56" s="40">
        <v>3317919.56</v>
      </c>
      <c r="C56" s="41">
        <v>29003918</v>
      </c>
      <c r="D56" s="41">
        <v>3546363.5</v>
      </c>
      <c r="E56" s="42">
        <f t="shared" si="0"/>
        <v>12.227187719948732</v>
      </c>
      <c r="F56" s="42">
        <f>D56/B56*100</f>
        <v>106.88515607051063</v>
      </c>
    </row>
    <row r="57" spans="1:6" ht="17.25" customHeight="1">
      <c r="A57" s="39" t="s">
        <v>53</v>
      </c>
      <c r="B57" s="40">
        <v>46686770.59</v>
      </c>
      <c r="C57" s="41">
        <v>260075287.57</v>
      </c>
      <c r="D57" s="41">
        <v>96136609.71</v>
      </c>
      <c r="E57" s="42">
        <f t="shared" si="0"/>
        <v>36.96491527828247</v>
      </c>
      <c r="F57" s="42">
        <f>D57/B57*100</f>
        <v>205.91831153682713</v>
      </c>
    </row>
    <row r="58" spans="1:6" ht="18" customHeight="1">
      <c r="A58" s="39" t="s">
        <v>54</v>
      </c>
      <c r="B58" s="40">
        <v>65600</v>
      </c>
      <c r="C58" s="41">
        <v>205000</v>
      </c>
      <c r="D58" s="41">
        <v>182554.82</v>
      </c>
      <c r="E58" s="42">
        <f t="shared" si="0"/>
        <v>89.05113170731708</v>
      </c>
      <c r="F58" s="42" t="s">
        <v>51</v>
      </c>
    </row>
    <row r="59" spans="1:6" ht="18" customHeight="1">
      <c r="A59" s="39" t="s">
        <v>55</v>
      </c>
      <c r="B59" s="40">
        <v>67255</v>
      </c>
      <c r="C59" s="41">
        <v>300000</v>
      </c>
      <c r="D59" s="41">
        <v>50285</v>
      </c>
      <c r="E59" s="42">
        <f t="shared" si="0"/>
        <v>16.761666666666667</v>
      </c>
      <c r="F59" s="42">
        <f aca="true" t="shared" si="1" ref="F59:F64">D59/B59*100</f>
        <v>74.7676752657795</v>
      </c>
    </row>
    <row r="60" spans="1:6" ht="29.25" customHeight="1">
      <c r="A60" s="39" t="s">
        <v>56</v>
      </c>
      <c r="B60" s="40">
        <v>9173605.86</v>
      </c>
      <c r="C60" s="41">
        <v>54830422</v>
      </c>
      <c r="D60" s="41">
        <v>14280140.6</v>
      </c>
      <c r="E60" s="42">
        <f t="shared" si="0"/>
        <v>26.04419240107253</v>
      </c>
      <c r="F60" s="42">
        <f t="shared" si="1"/>
        <v>155.66551275400008</v>
      </c>
    </row>
    <row r="61" spans="1:6" ht="18.75" customHeight="1">
      <c r="A61" s="39" t="s">
        <v>57</v>
      </c>
      <c r="B61" s="40">
        <v>922093.19</v>
      </c>
      <c r="C61" s="41">
        <v>1673181</v>
      </c>
      <c r="D61" s="41">
        <v>1033798.57</v>
      </c>
      <c r="E61" s="42">
        <f t="shared" si="0"/>
        <v>61.78641581514492</v>
      </c>
      <c r="F61" s="42">
        <f t="shared" si="1"/>
        <v>112.11432653569429</v>
      </c>
    </row>
    <row r="62" spans="1:6" ht="19.5" customHeight="1">
      <c r="A62" s="39" t="s">
        <v>58</v>
      </c>
      <c r="B62" s="40">
        <v>8030401.91</v>
      </c>
      <c r="C62" s="41">
        <v>6625000</v>
      </c>
      <c r="D62" s="41">
        <v>3312500</v>
      </c>
      <c r="E62" s="42">
        <f t="shared" si="0"/>
        <v>50</v>
      </c>
      <c r="F62" s="42">
        <f t="shared" si="1"/>
        <v>41.24949208177303</v>
      </c>
    </row>
    <row r="63" spans="1:6" ht="18.75" customHeight="1">
      <c r="A63" s="39" t="s">
        <v>59</v>
      </c>
      <c r="B63" s="40">
        <v>182029.8</v>
      </c>
      <c r="C63" s="41">
        <v>1093860</v>
      </c>
      <c r="D63" s="41">
        <v>4610.11</v>
      </c>
      <c r="E63" s="42">
        <f t="shared" si="0"/>
        <v>0.42145338525953957</v>
      </c>
      <c r="F63" s="42">
        <f t="shared" si="1"/>
        <v>2.5326127919714247</v>
      </c>
    </row>
    <row r="64" spans="1:6" ht="18" customHeight="1">
      <c r="A64" s="43" t="s">
        <v>60</v>
      </c>
      <c r="B64" s="44">
        <f>B14-B53</f>
        <v>-9045145.38000001</v>
      </c>
      <c r="C64" s="45">
        <v>-18204182.65</v>
      </c>
      <c r="D64" s="46">
        <f>D14-D53</f>
        <v>-15159319.209999979</v>
      </c>
      <c r="E64" s="42">
        <f t="shared" si="0"/>
        <v>83.27382504042268</v>
      </c>
      <c r="F64" s="42">
        <f t="shared" si="1"/>
        <v>167.59619191438537</v>
      </c>
    </row>
    <row r="65" ht="12.75">
      <c r="B65" s="51"/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Мякотина В.В.</cp:lastModifiedBy>
  <cp:lastPrinted>2021-08-04T12:14:10Z</cp:lastPrinted>
  <dcterms:created xsi:type="dcterms:W3CDTF">2010-11-16T06:41:35Z</dcterms:created>
  <dcterms:modified xsi:type="dcterms:W3CDTF">2021-08-04T12:17:33Z</dcterms:modified>
  <cp:category/>
  <cp:version/>
  <cp:contentType/>
  <cp:contentStatus/>
</cp:coreProperties>
</file>