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60" windowWidth="14940" windowHeight="6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<sst xmlns="http://schemas.openxmlformats.org/spreadsheetml/2006/main" count="66" uniqueCount="62">
  <si>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</si>
  <si>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</si>
  <si>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</si>
  <si>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</si>
  <si>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</si>
  <si>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</si>
  <si>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</si>
  <si>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</si>
  <si>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</si>
  <si>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</si>
  <si>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</si>
  <si>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</si>
  <si>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</si>
  <si>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</si>
  <si>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</si>
  <si>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</si>
  <si>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</si>
  <si>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</si>
  <si>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</si>
  <si>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</si>
  <si>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</si>
  <si>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</si>
  <si>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</si>
  <si>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</si>
  <si>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</si>
  <si>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</si>
  <si>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</si>
  <si>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</si>
  <si>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</si>
  <si>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</si>
  <si>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</si>
  <si>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</si>
  <si>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</si>
  <si>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</si>
  <si>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</si>
  <si>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</si>
  <si>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</si>
  <si>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</si>
  <si>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</si>
  <si>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</si>
  <si>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</si>
  <si>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</si>
  <si>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</si>
  <si>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</si>
  <si>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План на 2021г.</t>
  </si>
  <si>
    <t>% выполнения к плану 2021 г.</t>
  </si>
  <si>
    <t>% выполнения к факту 2020 года</t>
  </si>
  <si>
    <t>Исполнено на 01.06.2020</t>
  </si>
  <si>
    <t>Исполнено на 01.06.2021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</si>
  <si>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</si>
  <si>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</si>
  <si>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</si>
  <si>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св200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</si>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</sst>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0" borderId="1">
      <alignment horizontal="right"/>
      <protection/>
    </xf>
    <xf numFmtId="4" fontId="34" fillId="0" borderId="2">
      <alignment horizontal="right" shrinkToFit="1"/>
      <protection/>
    </xf>
    <xf numFmtId="4" fontId="34" fillId="0" borderId="2">
      <alignment horizontal="right" shrinkToFit="1"/>
      <protection/>
    </xf>
    <xf numFmtId="4" fontId="34" fillId="0" borderId="1">
      <alignment horizontal="right" shrinkToFit="1"/>
      <protection/>
    </xf>
    <xf numFmtId="4" fontId="3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18" xfId="0" applyBorder="1" applyAlignment="1">
      <alignment horizontal="justify"/>
    </xf>
    <xf numFmtId="0" fontId="0" fillId="0" borderId="0" xfId="0" applyAlignment="1">
      <alignment horizontal="justify"/>
    </xf>
    <xf numFmtId="0" fontId="5" fillId="33" borderId="20" xfId="0" applyFont="1" applyFill="1" applyBorder="1" applyAlignment="1">
      <alignment/>
    </xf>
    <xf numFmtId="171" fontId="6" fillId="33" borderId="18" xfId="65" applyFont="1" applyFill="1" applyBorder="1" applyAlignment="1">
      <alignment/>
    </xf>
    <xf numFmtId="4" fontId="6" fillId="33" borderId="18" xfId="0" applyNumberFormat="1" applyFont="1" applyFill="1" applyBorder="1" applyAlignment="1">
      <alignment horizontal="right"/>
    </xf>
    <xf numFmtId="181" fontId="6" fillId="33" borderId="18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 wrapText="1"/>
    </xf>
    <xf numFmtId="4" fontId="52" fillId="0" borderId="1" xfId="36" applyNumberFormat="1" applyFont="1" applyProtection="1">
      <alignment horizontal="right" shrinkToFit="1"/>
      <protection/>
    </xf>
    <xf numFmtId="182" fontId="7" fillId="33" borderId="18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171" fontId="6" fillId="33" borderId="18" xfId="65" applyFont="1" applyFill="1" applyBorder="1" applyAlignment="1">
      <alignment horizontal="right" vertical="center"/>
    </xf>
    <xf numFmtId="4" fontId="53" fillId="0" borderId="2" xfId="34" applyNumberFormat="1" applyFont="1" applyProtection="1">
      <alignment horizontal="right" shrinkToFit="1"/>
      <protection/>
    </xf>
    <xf numFmtId="4" fontId="8" fillId="33" borderId="19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182" fontId="8" fillId="0" borderId="18" xfId="0" applyNumberFormat="1" applyFont="1" applyBorder="1" applyAlignment="1">
      <alignment/>
    </xf>
    <xf numFmtId="182" fontId="6" fillId="0" borderId="18" xfId="0" applyNumberFormat="1" applyFont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54" fillId="33" borderId="18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/>
    </xf>
    <xf numFmtId="4" fontId="56" fillId="33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5 2" xfId="35"/>
    <cellStyle name="xl94" xfId="36"/>
    <cellStyle name="xl9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43">
      <selection activeCell="G60" sqref="G60"/>
    </sheetView>
  </sheetViews>
  <sheetFormatPr defaultColWidth="9.00390625" defaultRowHeight="12.75"/>
  <cols>
    <col min="1" max="1" width="48.25390625" style="0" customWidth="1"/>
    <col min="2" max="2" width="19.2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20"/>
      <c r="B2" s="45" t="s">
        <v>18</v>
      </c>
      <c r="C2" s="45"/>
      <c r="D2" s="45"/>
      <c r="E2" s="20"/>
    </row>
    <row r="3" spans="1:5" ht="15">
      <c r="A3" s="45" t="s">
        <v>19</v>
      </c>
      <c r="B3" s="45"/>
      <c r="C3" s="45"/>
      <c r="D3" s="45"/>
      <c r="E3" s="45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30</v>
      </c>
      <c r="B9" s="10" t="s">
        <v>47</v>
      </c>
      <c r="C9" s="17" t="s">
        <v>44</v>
      </c>
      <c r="D9" s="10" t="s">
        <v>48</v>
      </c>
      <c r="E9" s="18" t="s">
        <v>45</v>
      </c>
      <c r="F9" s="23" t="s">
        <v>46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.75">
      <c r="A14" s="19" t="s">
        <v>27</v>
      </c>
      <c r="B14" s="36">
        <f>B15+B45</f>
        <v>51991952.06</v>
      </c>
      <c r="C14" s="37">
        <f>C15+C45+C51</f>
        <v>322060185.92</v>
      </c>
      <c r="D14" s="36">
        <f>D15+D45</f>
        <v>56762928.230000004</v>
      </c>
      <c r="E14" s="38">
        <f>D14:D52/C14:C52*100</f>
        <v>17.62494425315272</v>
      </c>
      <c r="F14" s="39">
        <f>D14:D52/B14:B52*100</f>
        <v>109.1763743828933</v>
      </c>
    </row>
    <row r="15" spans="1:6" ht="15.75">
      <c r="A15" s="19" t="s">
        <v>34</v>
      </c>
      <c r="B15" s="37">
        <f>B16+B26</f>
        <v>26422168.85</v>
      </c>
      <c r="C15" s="37">
        <f>C16+C26</f>
        <v>122858545.92</v>
      </c>
      <c r="D15" s="37">
        <f>D16+D26</f>
        <v>31372696.79</v>
      </c>
      <c r="E15" s="38">
        <f>D15:D52/C15:C52*100</f>
        <v>25.535624367903964</v>
      </c>
      <c r="F15" s="39">
        <f>D15:D52/B15:B52*100</f>
        <v>118.73626638337072</v>
      </c>
    </row>
    <row r="16" spans="1:6" ht="15.75">
      <c r="A16" s="19" t="s">
        <v>20</v>
      </c>
      <c r="B16" s="37">
        <f>B17+B18+B19+B20+B21+B22</f>
        <v>17214858.03</v>
      </c>
      <c r="C16" s="37">
        <f>C17+C18+C19+C20+C21+C22</f>
        <v>58768000</v>
      </c>
      <c r="D16" s="37">
        <f>D17+D18+D19+D20+D21+D22</f>
        <v>19217364.48</v>
      </c>
      <c r="E16" s="38">
        <f>D16:D52/C16:C52*100</f>
        <v>32.700388783011164</v>
      </c>
      <c r="F16" s="39">
        <f>D16:D52/B16:B52*100</f>
        <v>111.63243081360457</v>
      </c>
    </row>
    <row r="17" spans="1:6" ht="15.75">
      <c r="A17" s="1" t="s">
        <v>0</v>
      </c>
      <c r="B17" s="40">
        <v>8340375.41</v>
      </c>
      <c r="C17" s="40">
        <v>24934000</v>
      </c>
      <c r="D17" s="41">
        <v>8837439.03</v>
      </c>
      <c r="E17" s="38">
        <f>D17:D52/C17:C52*100</f>
        <v>35.44332650196518</v>
      </c>
      <c r="F17" s="39">
        <f>D17:D52/B17:B52*100</f>
        <v>105.95972717731658</v>
      </c>
    </row>
    <row r="18" spans="1:6" ht="15.75">
      <c r="A18" s="1" t="s">
        <v>15</v>
      </c>
      <c r="B18" s="40">
        <v>1320637.42</v>
      </c>
      <c r="C18" s="40">
        <v>3771000</v>
      </c>
      <c r="D18" s="41">
        <v>1472151.71</v>
      </c>
      <c r="E18" s="38">
        <f>D18:D52/C18:C52*100</f>
        <v>39.038761866878815</v>
      </c>
      <c r="F18" s="39">
        <f>D18:D52/B18:B52*100</f>
        <v>111.47281515012652</v>
      </c>
    </row>
    <row r="19" spans="1:9" ht="15.75">
      <c r="A19" s="1" t="s">
        <v>8</v>
      </c>
      <c r="B19" s="40">
        <v>0</v>
      </c>
      <c r="C19" s="40">
        <v>0</v>
      </c>
      <c r="D19" s="41">
        <v>0</v>
      </c>
      <c r="E19" s="38">
        <v>0</v>
      </c>
      <c r="F19" s="39">
        <v>0</v>
      </c>
      <c r="I19" t="s">
        <v>37</v>
      </c>
    </row>
    <row r="20" spans="1:6" ht="15.75">
      <c r="A20" s="1" t="s">
        <v>1</v>
      </c>
      <c r="B20" s="40">
        <v>244864.88</v>
      </c>
      <c r="C20" s="40">
        <v>3280000</v>
      </c>
      <c r="D20" s="41">
        <v>244083.47</v>
      </c>
      <c r="E20" s="38">
        <f>D20/C20*100</f>
        <v>7.441569207317074</v>
      </c>
      <c r="F20" s="39"/>
    </row>
    <row r="21" spans="1:6" ht="15.75">
      <c r="A21" s="7" t="s">
        <v>40</v>
      </c>
      <c r="B21" s="40">
        <v>745493.31</v>
      </c>
      <c r="C21" s="40">
        <v>7280000</v>
      </c>
      <c r="D21" s="41">
        <v>807845.47</v>
      </c>
      <c r="E21" s="38">
        <f>D21:D52/C21:C52*100</f>
        <v>11.096778434065934</v>
      </c>
      <c r="F21" s="39">
        <v>0</v>
      </c>
    </row>
    <row r="22" spans="1:6" ht="15.75">
      <c r="A22" s="11" t="s">
        <v>10</v>
      </c>
      <c r="B22" s="42">
        <f>B23+B24+B25</f>
        <v>6563487.010000001</v>
      </c>
      <c r="C22" s="42">
        <f>C23+C24+C25</f>
        <v>19503000</v>
      </c>
      <c r="D22" s="43">
        <f>D23+D24+D25</f>
        <v>7855844.8</v>
      </c>
      <c r="E22" s="38">
        <f>D22:D52/C22:C52*100</f>
        <v>40.280186637953136</v>
      </c>
      <c r="F22" s="39">
        <f>D22:D52/B22:B52*100</f>
        <v>119.69010966321693</v>
      </c>
    </row>
    <row r="23" spans="1:7" ht="15.75" customHeight="1">
      <c r="A23" s="15" t="s">
        <v>16</v>
      </c>
      <c r="B23" s="40">
        <v>6367937.69</v>
      </c>
      <c r="C23" s="40">
        <v>14400000</v>
      </c>
      <c r="D23" s="41">
        <v>7432155.45</v>
      </c>
      <c r="E23" s="38">
        <f>D23:D52/C23:C52*100</f>
        <v>51.612190625</v>
      </c>
      <c r="F23" s="39">
        <f>D23:D52/B23:B52*100</f>
        <v>116.71212583739965</v>
      </c>
      <c r="G23" s="25"/>
    </row>
    <row r="24" spans="1:6" ht="15.75">
      <c r="A24" s="15" t="s">
        <v>17</v>
      </c>
      <c r="B24" s="40">
        <v>195549.32</v>
      </c>
      <c r="C24" s="40">
        <v>5103000</v>
      </c>
      <c r="D24" s="41">
        <v>423689.35</v>
      </c>
      <c r="E24" s="38">
        <f>D24:D52/C24:C52*100</f>
        <v>8.302750342935528</v>
      </c>
      <c r="F24" s="39">
        <f>D24:D52/B24:B52*100</f>
        <v>216.66623540291522</v>
      </c>
    </row>
    <row r="25" spans="1:6" ht="15.75">
      <c r="A25" s="7" t="s">
        <v>7</v>
      </c>
      <c r="B25" s="40">
        <v>0</v>
      </c>
      <c r="C25" s="40">
        <v>0</v>
      </c>
      <c r="D25" s="41">
        <v>0</v>
      </c>
      <c r="E25" s="38">
        <v>0</v>
      </c>
      <c r="F25" s="39">
        <v>0</v>
      </c>
    </row>
    <row r="26" spans="1:6" ht="15.75">
      <c r="A26" s="19" t="s">
        <v>21</v>
      </c>
      <c r="B26" s="37">
        <f>B27+B33+B36+B42+B43+B44</f>
        <v>9207310.82</v>
      </c>
      <c r="C26" s="37">
        <f>C27+C33+C36+C42+C43+C44</f>
        <v>64090545.92</v>
      </c>
      <c r="D26" s="44">
        <f>D27+D33+D36+D42+D43+D44</f>
        <v>12155332.309999999</v>
      </c>
      <c r="E26" s="38">
        <f>D26:D52/C26:C52*100</f>
        <v>18.965874194881565</v>
      </c>
      <c r="F26" s="39">
        <f>D26:D52/B26:B52*100</f>
        <v>132.0182683916388</v>
      </c>
    </row>
    <row r="27" spans="1:6" ht="39">
      <c r="A27" s="12" t="s">
        <v>25</v>
      </c>
      <c r="B27" s="42">
        <f>B28+B29+B30+B31+B32</f>
        <v>5429840.41</v>
      </c>
      <c r="C27" s="42">
        <f>C28+C29+C30+C31+C32</f>
        <v>39663733</v>
      </c>
      <c r="D27" s="43">
        <f>D28+D29+D30+D31+D32</f>
        <v>6003078.93</v>
      </c>
      <c r="E27" s="38">
        <f>D27:D52/C27:C52*100</f>
        <v>15.134931777601468</v>
      </c>
      <c r="F27" s="39">
        <f>D27:D52/B27:B52*100</f>
        <v>110.55718910162223</v>
      </c>
    </row>
    <row r="28" spans="1:6" ht="15.75">
      <c r="A28" s="7" t="s">
        <v>11</v>
      </c>
      <c r="B28" s="40">
        <v>975333.31</v>
      </c>
      <c r="C28" s="40">
        <v>8040831</v>
      </c>
      <c r="D28" s="41">
        <v>887336.36</v>
      </c>
      <c r="E28" s="38">
        <f>D28:D52/C28:C52*100</f>
        <v>11.035381293301649</v>
      </c>
      <c r="F28" s="39">
        <f>D28:D52/B28:B52*100</f>
        <v>90.97775610678158</v>
      </c>
    </row>
    <row r="29" spans="1:6" ht="15.75">
      <c r="A29" s="7" t="s">
        <v>12</v>
      </c>
      <c r="B29" s="40">
        <v>434314.55</v>
      </c>
      <c r="C29" s="40">
        <v>20322902</v>
      </c>
      <c r="D29" s="41">
        <v>1297686</v>
      </c>
      <c r="E29" s="38">
        <f>D29:D52/C29:C52*100</f>
        <v>6.3853380781937545</v>
      </c>
      <c r="F29" s="39">
        <f>D29:D52/B29:B52*100</f>
        <v>298.7894372868696</v>
      </c>
    </row>
    <row r="30" spans="1:6" ht="15.75">
      <c r="A30" s="7" t="s">
        <v>2</v>
      </c>
      <c r="B30" s="40">
        <v>1618675</v>
      </c>
      <c r="C30" s="40">
        <v>4900000</v>
      </c>
      <c r="D30" s="41">
        <v>1571901.04</v>
      </c>
      <c r="E30" s="38">
        <f>D30:D52/C30:C52*100</f>
        <v>32.079613061224485</v>
      </c>
      <c r="F30" s="39">
        <f>D30:D52/B30:B52*100</f>
        <v>97.11035507436638</v>
      </c>
    </row>
    <row r="31" spans="1:7" ht="12.75" customHeight="1">
      <c r="A31" s="7" t="s">
        <v>9</v>
      </c>
      <c r="B31" s="40">
        <v>27707.89</v>
      </c>
      <c r="C31" s="40">
        <v>400000</v>
      </c>
      <c r="D31" s="41">
        <v>155879.5</v>
      </c>
      <c r="E31" s="38">
        <f>D31:D52/C31:C52*100</f>
        <v>38.969875</v>
      </c>
      <c r="F31" s="39">
        <v>0</v>
      </c>
      <c r="G31" t="s">
        <v>37</v>
      </c>
    </row>
    <row r="32" spans="1:6" ht="15.75" customHeight="1">
      <c r="A32" s="7" t="s">
        <v>3</v>
      </c>
      <c r="B32" s="40">
        <v>2373809.66</v>
      </c>
      <c r="C32" s="40">
        <v>6000000</v>
      </c>
      <c r="D32" s="41">
        <v>2090276.03</v>
      </c>
      <c r="E32" s="38">
        <f>D32:D52/C32:C52*100</f>
        <v>34.83793383333334</v>
      </c>
      <c r="F32" s="39">
        <f>D32:D52/B32:B52*100</f>
        <v>88.05575548967983</v>
      </c>
    </row>
    <row r="33" spans="1:6" ht="27" customHeight="1">
      <c r="A33" s="12" t="s">
        <v>26</v>
      </c>
      <c r="B33" s="42">
        <f>B34+B35</f>
        <v>1162397.6400000001</v>
      </c>
      <c r="C33" s="42">
        <f>C34+C35</f>
        <v>1208694.86</v>
      </c>
      <c r="D33" s="43">
        <f>D34+D35</f>
        <v>94296.6</v>
      </c>
      <c r="E33" s="38">
        <f>D33:D52/C33:C52*100</f>
        <v>7.801522379271142</v>
      </c>
      <c r="F33" s="39">
        <f>D33:D52/B33:B52*100</f>
        <v>8.112249780548417</v>
      </c>
    </row>
    <row r="34" spans="1:6" ht="31.5" customHeight="1">
      <c r="A34" s="9" t="s">
        <v>43</v>
      </c>
      <c r="B34" s="40">
        <v>39441.03</v>
      </c>
      <c r="C34" s="40">
        <v>40000</v>
      </c>
      <c r="D34" s="41">
        <v>33748.24</v>
      </c>
      <c r="E34" s="38">
        <f>D34:D52/C34:C52*100</f>
        <v>84.3706</v>
      </c>
      <c r="F34" s="39">
        <f>D34:D52/B34:B52*100</f>
        <v>85.5663252202085</v>
      </c>
    </row>
    <row r="35" spans="1:6" ht="24.75" customHeight="1">
      <c r="A35" s="7" t="s">
        <v>13</v>
      </c>
      <c r="B35" s="40">
        <v>1122956.61</v>
      </c>
      <c r="C35" s="40">
        <v>1168694.86</v>
      </c>
      <c r="D35" s="41">
        <v>60548.36</v>
      </c>
      <c r="E35" s="38">
        <f>D35:D52/C35:C52*100</f>
        <v>5.180852767676243</v>
      </c>
      <c r="F35" s="39">
        <f>D35:D52/B35:B52*100</f>
        <v>5.391869949454235</v>
      </c>
    </row>
    <row r="36" spans="1:6" ht="26.25">
      <c r="A36" s="12" t="s">
        <v>29</v>
      </c>
      <c r="B36" s="42">
        <f>B37+B38+B39+B40+B41</f>
        <v>2483255.1500000004</v>
      </c>
      <c r="C36" s="42">
        <f>C37+C38+C39+C40+C41</f>
        <v>23018118.060000002</v>
      </c>
      <c r="D36" s="43">
        <f>D37+D38+D39+D40+D41</f>
        <v>6014705.76</v>
      </c>
      <c r="E36" s="38">
        <f>D36:D52/C36:C52*100</f>
        <v>26.130310672322615</v>
      </c>
      <c r="F36" s="39">
        <f>D36:D52/B36:B52*100</f>
        <v>242.21054207820725</v>
      </c>
    </row>
    <row r="37" spans="1:6" ht="15.75">
      <c r="A37" s="7" t="s">
        <v>4</v>
      </c>
      <c r="B37" s="40">
        <v>1898352.33</v>
      </c>
      <c r="C37" s="40">
        <v>9712118.06</v>
      </c>
      <c r="D37" s="41">
        <v>2632971.27</v>
      </c>
      <c r="E37" s="38">
        <f>D37:D52/C37:C52*100</f>
        <v>27.11016540093418</v>
      </c>
      <c r="F37" s="39">
        <f>D37:D52/B37:B52*100</f>
        <v>138.69771319004832</v>
      </c>
    </row>
    <row r="38" spans="1:6" s="13" customFormat="1" ht="15.75">
      <c r="A38" s="7" t="s">
        <v>36</v>
      </c>
      <c r="B38" s="40">
        <v>0</v>
      </c>
      <c r="C38" s="40">
        <v>5737000</v>
      </c>
      <c r="D38" s="41">
        <v>243461.78</v>
      </c>
      <c r="E38" s="38">
        <f>D38:D52/C38:C52*100</f>
        <v>4.243712393236883</v>
      </c>
      <c r="F38" s="39">
        <v>0</v>
      </c>
    </row>
    <row r="39" spans="1:7" s="13" customFormat="1" ht="26.25">
      <c r="A39" s="9" t="s">
        <v>35</v>
      </c>
      <c r="B39" s="40">
        <v>521503.91</v>
      </c>
      <c r="C39" s="40">
        <v>7479000</v>
      </c>
      <c r="D39" s="41">
        <v>3087089</v>
      </c>
      <c r="E39" s="38">
        <f>D39:D53/C39:C53*100</f>
        <v>41.276761599144265</v>
      </c>
      <c r="F39" s="39">
        <v>0</v>
      </c>
      <c r="G39" s="13" t="s">
        <v>37</v>
      </c>
    </row>
    <row r="40" spans="1:6" s="13" customFormat="1" ht="15.75">
      <c r="A40" s="9" t="s">
        <v>41</v>
      </c>
      <c r="B40" s="40">
        <v>63398.91</v>
      </c>
      <c r="C40" s="40">
        <v>90000</v>
      </c>
      <c r="D40" s="41">
        <v>51183.71</v>
      </c>
      <c r="E40" s="38">
        <v>0</v>
      </c>
      <c r="F40" s="39">
        <v>0</v>
      </c>
    </row>
    <row r="41" spans="1:6" s="13" customFormat="1" ht="15.75">
      <c r="A41" s="7" t="s">
        <v>32</v>
      </c>
      <c r="B41" s="40">
        <v>0</v>
      </c>
      <c r="C41" s="40">
        <v>0</v>
      </c>
      <c r="D41" s="41">
        <v>0</v>
      </c>
      <c r="E41" s="38">
        <v>0</v>
      </c>
      <c r="F41" s="39">
        <v>0</v>
      </c>
    </row>
    <row r="42" spans="1:6" s="13" customFormat="1" ht="15.75">
      <c r="A42" s="11" t="s">
        <v>5</v>
      </c>
      <c r="B42" s="42">
        <v>0</v>
      </c>
      <c r="C42" s="42">
        <v>0</v>
      </c>
      <c r="D42" s="43">
        <v>0</v>
      </c>
      <c r="E42" s="38">
        <v>0</v>
      </c>
      <c r="F42" s="39">
        <v>0</v>
      </c>
    </row>
    <row r="43" spans="1:8" s="13" customFormat="1" ht="15.75">
      <c r="A43" s="14" t="s">
        <v>14</v>
      </c>
      <c r="B43" s="42">
        <v>131817.62</v>
      </c>
      <c r="C43" s="42">
        <v>200000</v>
      </c>
      <c r="D43" s="43">
        <v>34048.67</v>
      </c>
      <c r="E43" s="38">
        <f>D43:D57/C43:C57*100</f>
        <v>17.024334999999997</v>
      </c>
      <c r="F43" s="39">
        <v>0</v>
      </c>
      <c r="H43" s="13" t="s">
        <v>37</v>
      </c>
    </row>
    <row r="44" spans="1:6" ht="15.75">
      <c r="A44" s="11" t="s">
        <v>6</v>
      </c>
      <c r="B44" s="42">
        <v>0</v>
      </c>
      <c r="C44" s="42">
        <v>0</v>
      </c>
      <c r="D44" s="43">
        <v>9202.35</v>
      </c>
      <c r="E44" s="38">
        <v>0</v>
      </c>
      <c r="F44" s="39">
        <v>0</v>
      </c>
    </row>
    <row r="45" spans="1:6" ht="15.75">
      <c r="A45" s="19" t="s">
        <v>22</v>
      </c>
      <c r="B45" s="37">
        <f>B46+B47+B48+B49+B50+B51+B52</f>
        <v>25569783.209999997</v>
      </c>
      <c r="C45" s="37">
        <f>C46+C47+C48+C49+C50</f>
        <v>198766640</v>
      </c>
      <c r="D45" s="37">
        <f>D46+D47+D48+D49+D50+D51+D52</f>
        <v>25390231.440000005</v>
      </c>
      <c r="E45" s="38">
        <f>D45:D59/C45:C59*100</f>
        <v>12.773889743268793</v>
      </c>
      <c r="F45" s="39">
        <v>0</v>
      </c>
    </row>
    <row r="46" spans="1:6" ht="15.75">
      <c r="A46" s="15" t="s">
        <v>28</v>
      </c>
      <c r="B46" s="40">
        <v>2934000</v>
      </c>
      <c r="C46" s="40">
        <v>11421840</v>
      </c>
      <c r="D46" s="40">
        <v>8447840</v>
      </c>
      <c r="E46" s="38">
        <v>0</v>
      </c>
      <c r="F46" s="39">
        <v>0</v>
      </c>
    </row>
    <row r="47" spans="1:10" ht="15.75">
      <c r="A47" s="7" t="s">
        <v>23</v>
      </c>
      <c r="B47" s="40">
        <v>19645132.31</v>
      </c>
      <c r="C47" s="40">
        <v>143539400</v>
      </c>
      <c r="D47" s="40">
        <v>17565237.87</v>
      </c>
      <c r="E47" s="38">
        <v>0</v>
      </c>
      <c r="F47" s="39">
        <v>0</v>
      </c>
      <c r="G47" t="s">
        <v>37</v>
      </c>
      <c r="J47" t="s">
        <v>42</v>
      </c>
    </row>
    <row r="48" spans="1:6" ht="15.75">
      <c r="A48" s="7" t="s">
        <v>38</v>
      </c>
      <c r="B48" s="40">
        <v>1890650.9</v>
      </c>
      <c r="C48" s="40">
        <v>29107400</v>
      </c>
      <c r="D48" s="40">
        <v>6933561.5</v>
      </c>
      <c r="E48" s="38"/>
      <c r="F48" s="39"/>
    </row>
    <row r="49" spans="1:6" ht="15.75">
      <c r="A49" s="7" t="s">
        <v>24</v>
      </c>
      <c r="B49" s="40">
        <v>0</v>
      </c>
      <c r="C49" s="40">
        <v>14198000</v>
      </c>
      <c r="D49" s="40">
        <v>0</v>
      </c>
      <c r="E49" s="38">
        <f>D49:D62/C49:C62*100</f>
        <v>0</v>
      </c>
      <c r="F49" s="39">
        <v>0</v>
      </c>
    </row>
    <row r="50" spans="1:6" ht="26.25">
      <c r="A50" s="24" t="s">
        <v>39</v>
      </c>
      <c r="B50" s="40">
        <v>0</v>
      </c>
      <c r="C50" s="42">
        <v>500000</v>
      </c>
      <c r="D50" s="40">
        <v>500000</v>
      </c>
      <c r="E50" s="38"/>
      <c r="F50" s="39"/>
    </row>
    <row r="51" spans="1:6" ht="26.25">
      <c r="A51" s="21" t="s">
        <v>31</v>
      </c>
      <c r="B51" s="40">
        <v>1100000</v>
      </c>
      <c r="C51" s="42">
        <v>435000</v>
      </c>
      <c r="D51" s="40">
        <v>335000</v>
      </c>
      <c r="E51" s="38">
        <v>0</v>
      </c>
      <c r="F51" s="39">
        <v>0</v>
      </c>
    </row>
    <row r="52" spans="1:6" ht="15.75">
      <c r="A52" s="22" t="s">
        <v>33</v>
      </c>
      <c r="B52" s="40">
        <v>0</v>
      </c>
      <c r="C52" s="42">
        <v>0</v>
      </c>
      <c r="D52" s="40">
        <v>-8391407.93</v>
      </c>
      <c r="E52" s="38">
        <v>0</v>
      </c>
      <c r="F52" s="39">
        <v>0</v>
      </c>
    </row>
    <row r="53" spans="1:6" ht="14.25">
      <c r="A53" s="26" t="s">
        <v>49</v>
      </c>
      <c r="B53" s="27">
        <f>B54+B55+B56+B57+B59+B60+B61+B62+B63</f>
        <v>60322854.27</v>
      </c>
      <c r="C53" s="28">
        <f>C54+C55+C56+C57+C58+C59+C60+C61+C62+C63</f>
        <v>340264368.57</v>
      </c>
      <c r="D53" s="27">
        <f>D54+D55+D56+D57+D58+D59+D60+D61+D62+D63</f>
        <v>71564149.35</v>
      </c>
      <c r="E53" s="29">
        <f>D53/C53*100</f>
        <v>21.03192574960362</v>
      </c>
      <c r="F53" s="29">
        <f>D53/B53*100</f>
        <v>118.63521747443333</v>
      </c>
    </row>
    <row r="54" spans="1:6" ht="12.75">
      <c r="A54" s="30" t="s">
        <v>50</v>
      </c>
      <c r="B54" s="31">
        <v>10586284.07</v>
      </c>
      <c r="C54" s="31">
        <v>31269600</v>
      </c>
      <c r="D54" s="31">
        <v>11892878.79</v>
      </c>
      <c r="E54" s="32">
        <v>38</v>
      </c>
      <c r="F54" s="32">
        <v>112.3</v>
      </c>
    </row>
    <row r="55" spans="1:6" ht="25.5">
      <c r="A55" s="30" t="s">
        <v>51</v>
      </c>
      <c r="B55" s="31">
        <v>14550</v>
      </c>
      <c r="C55" s="31">
        <v>5957000</v>
      </c>
      <c r="D55" s="31">
        <v>5015557</v>
      </c>
      <c r="E55" s="32">
        <v>84.2</v>
      </c>
      <c r="F55" s="32" t="s">
        <v>52</v>
      </c>
    </row>
    <row r="56" spans="1:6" ht="12.75">
      <c r="A56" s="30" t="s">
        <v>53</v>
      </c>
      <c r="B56" s="31">
        <v>1460983.6</v>
      </c>
      <c r="C56" s="31">
        <v>29003918</v>
      </c>
      <c r="D56" s="31">
        <v>2462374.4</v>
      </c>
      <c r="E56" s="32">
        <v>8.5</v>
      </c>
      <c r="F56" s="32">
        <v>168.5</v>
      </c>
    </row>
    <row r="57" spans="1:6" ht="12.75">
      <c r="A57" s="30" t="s">
        <v>54</v>
      </c>
      <c r="B57" s="31">
        <v>36080595.26</v>
      </c>
      <c r="C57" s="31">
        <v>221343587.57</v>
      </c>
      <c r="D57" s="31">
        <v>39765543.6</v>
      </c>
      <c r="E57" s="32">
        <v>18</v>
      </c>
      <c r="F57" s="32">
        <v>110.2</v>
      </c>
    </row>
    <row r="58" spans="1:6" ht="12.75">
      <c r="A58" s="30" t="s">
        <v>55</v>
      </c>
      <c r="B58" s="31">
        <v>0</v>
      </c>
      <c r="C58" s="31">
        <v>205000</v>
      </c>
      <c r="D58" s="31">
        <v>182554.82</v>
      </c>
      <c r="E58" s="32">
        <v>89.1</v>
      </c>
      <c r="F58" s="32">
        <v>0</v>
      </c>
    </row>
    <row r="59" spans="1:6" ht="12.75">
      <c r="A59" s="30" t="s">
        <v>56</v>
      </c>
      <c r="B59" s="31">
        <v>56755</v>
      </c>
      <c r="C59" s="31">
        <v>300000</v>
      </c>
      <c r="D59" s="31">
        <v>41285</v>
      </c>
      <c r="E59" s="32">
        <v>13.8</v>
      </c>
      <c r="F59" s="32">
        <v>72.7</v>
      </c>
    </row>
    <row r="60" spans="1:6" ht="25.5">
      <c r="A60" s="30" t="s">
        <v>57</v>
      </c>
      <c r="B60" s="31">
        <v>5827746.28</v>
      </c>
      <c r="C60" s="31">
        <v>42793222</v>
      </c>
      <c r="D60" s="31">
        <v>9271671.89</v>
      </c>
      <c r="E60" s="32">
        <v>21.7</v>
      </c>
      <c r="F60" s="32">
        <v>159.2</v>
      </c>
    </row>
    <row r="61" spans="1:6" ht="12.75">
      <c r="A61" s="30" t="s">
        <v>58</v>
      </c>
      <c r="B61" s="31">
        <v>674763.54</v>
      </c>
      <c r="C61" s="31">
        <v>1673181</v>
      </c>
      <c r="D61" s="31">
        <v>715173.74</v>
      </c>
      <c r="E61" s="32">
        <v>42.7</v>
      </c>
      <c r="F61" s="32">
        <v>106</v>
      </c>
    </row>
    <row r="62" spans="1:6" ht="12.75">
      <c r="A62" s="30" t="s">
        <v>59</v>
      </c>
      <c r="B62" s="31">
        <v>5492480.06</v>
      </c>
      <c r="C62" s="31">
        <v>6625000</v>
      </c>
      <c r="D62" s="31">
        <v>2212500</v>
      </c>
      <c r="E62" s="32">
        <v>33.4</v>
      </c>
      <c r="F62" s="32">
        <v>40.3</v>
      </c>
    </row>
    <row r="63" spans="1:6" ht="25.5">
      <c r="A63" s="30" t="s">
        <v>60</v>
      </c>
      <c r="B63" s="31">
        <v>128696.46</v>
      </c>
      <c r="C63" s="31">
        <v>1093860</v>
      </c>
      <c r="D63" s="31">
        <v>4610.11</v>
      </c>
      <c r="E63" s="32">
        <v>0.4</v>
      </c>
      <c r="F63" s="32">
        <v>3.6</v>
      </c>
    </row>
    <row r="64" spans="1:6" ht="12.75">
      <c r="A64" s="33" t="s">
        <v>61</v>
      </c>
      <c r="B64" s="34">
        <f>B14-B53</f>
        <v>-8330902.210000001</v>
      </c>
      <c r="C64" s="35">
        <f>C14-C53</f>
        <v>-18204182.649999976</v>
      </c>
      <c r="D64" s="34">
        <f>D14-D53</f>
        <v>-14801221.11999999</v>
      </c>
      <c r="E64" s="32">
        <v>81.3</v>
      </c>
      <c r="F64" s="32">
        <v>177.7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2021-06-07T08:31:00Z</cp:lastPrinted>
  <dcterms:created xsi:type="dcterms:W3CDTF">2010-11-16T06:41:35Z</dcterms:created>
  <dcterms:modified xsi:type="dcterms:W3CDTF">2021-06-07T08:32:55Z</dcterms:modified>
  <cp:category/>
  <cp:version/>
  <cp:contentType/>
  <cp:contentStatus/>
</cp:coreProperties>
</file>