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60" windowWidth="1494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<sst xmlns="http://schemas.openxmlformats.org/spreadsheetml/2006/main" count="64" uniqueCount="62">
  <si>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</si>
  <si>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</si>
  <si>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</si>
  <si>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</si>
  <si>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</si>
  <si>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</si>
  <si>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</si>
  <si>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</si>
  <si>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</si>
  <si>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</si>
  <si>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</si>
  <si>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</si>
  <si>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</si>
  <si>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</si>
  <si>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</si>
  <si>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</si>
  <si>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</si>
  <si>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</si>
  <si>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</si>
  <si>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</si>
  <si>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</si>
  <si>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</si>
  <si>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</si>
  <si>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</si>
  <si>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</si>
  <si>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</si>
  <si>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</si>
  <si>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</si>
  <si>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</si>
  <si>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</si>
  <si>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</si>
  <si>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</si>
  <si>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</si>
  <si>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</si>
  <si>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</si>
  <si>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</si>
  <si>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</si>
  <si>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</si>
  <si>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</si>
  <si>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</si>
  <si>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</si>
  <si>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</si>
  <si>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</si>
  <si>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</si>
  <si>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План на 2021г.</t>
  </si>
  <si>
    <t>% выполнения к плану 2021 г.</t>
  </si>
  <si>
    <t>% выполнения к факту 2020 года</t>
  </si>
  <si>
    <t>Исполнено на 01.03.2020</t>
  </si>
  <si>
    <t>Исполнено на 01.03.2021</t>
  </si>
  <si>
    <t>Расходы всего</t>
  </si>
  <si>
    <t>св200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</si>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</sst>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/>
      <protection/>
    </xf>
    <xf numFmtId="4" fontId="35" fillId="0" borderId="2">
      <alignment horizontal="right" shrinkToFit="1"/>
      <protection/>
    </xf>
    <xf numFmtId="4" fontId="35" fillId="0" borderId="2">
      <alignment horizontal="right" shrinkToFit="1"/>
      <protection/>
    </xf>
    <xf numFmtId="4" fontId="35" fillId="0" borderId="1">
      <alignment horizontal="right" shrinkToFit="1"/>
      <protection/>
    </xf>
    <xf numFmtId="4" fontId="35" fillId="0" borderId="1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5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3" fillId="33" borderId="18" xfId="0" applyNumberFormat="1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9" fillId="0" borderId="18" xfId="0" applyFont="1" applyBorder="1" applyAlignment="1">
      <alignment/>
    </xf>
    <xf numFmtId="4" fontId="29" fillId="0" borderId="18" xfId="0" applyNumberFormat="1" applyFont="1" applyBorder="1" applyAlignment="1">
      <alignment/>
    </xf>
    <xf numFmtId="0" fontId="29" fillId="0" borderId="18" xfId="0" applyFont="1" applyBorder="1" applyAlignment="1">
      <alignment horizontal="right"/>
    </xf>
    <xf numFmtId="0" fontId="30" fillId="0" borderId="18" xfId="0" applyFont="1" applyBorder="1" applyAlignment="1">
      <alignment/>
    </xf>
    <xf numFmtId="4" fontId="56" fillId="0" borderId="2" xfId="34" applyNumberFormat="1" applyFont="1" applyProtection="1">
      <alignment horizontal="right" shrinkToFit="1"/>
      <protection/>
    </xf>
    <xf numFmtId="0" fontId="30" fillId="0" borderId="18" xfId="0" applyFont="1" applyBorder="1" applyAlignment="1">
      <alignment horizontal="right"/>
    </xf>
    <xf numFmtId="0" fontId="30" fillId="0" borderId="18" xfId="0" applyFont="1" applyBorder="1" applyAlignment="1">
      <alignment wrapText="1"/>
    </xf>
    <xf numFmtId="4" fontId="56" fillId="0" borderId="2" xfId="35" applyNumberFormat="1" applyFont="1" applyProtection="1">
      <alignment horizontal="right" shrinkToFit="1"/>
      <protection/>
    </xf>
    <xf numFmtId="171" fontId="30" fillId="0" borderId="18" xfId="65" applyFont="1" applyBorder="1" applyAlignment="1">
      <alignment vertical="center"/>
    </xf>
    <xf numFmtId="4" fontId="30" fillId="0" borderId="18" xfId="0" applyNumberFormat="1" applyFont="1" applyBorder="1" applyAlignment="1">
      <alignment/>
    </xf>
    <xf numFmtId="171" fontId="30" fillId="33" borderId="18" xfId="65" applyFont="1" applyFill="1" applyBorder="1" applyAlignment="1">
      <alignment horizontal="right" vertical="center"/>
    </xf>
    <xf numFmtId="4" fontId="30" fillId="33" borderId="18" xfId="0" applyNumberFormat="1" applyFont="1" applyFill="1" applyBorder="1" applyAlignment="1">
      <alignment/>
    </xf>
    <xf numFmtId="171" fontId="32" fillId="33" borderId="18" xfId="65" applyFont="1" applyFill="1" applyBorder="1" applyAlignment="1">
      <alignment/>
    </xf>
    <xf numFmtId="4" fontId="56" fillId="0" borderId="1" xfId="36" applyNumberFormat="1" applyFont="1" applyProtection="1">
      <alignment horizontal="right" shrinkToFit="1"/>
      <protection/>
    </xf>
    <xf numFmtId="4" fontId="56" fillId="0" borderId="2" xfId="34" applyNumberFormat="1" applyFont="1" applyAlignment="1" applyProtection="1">
      <alignment horizontal="right"/>
      <protection/>
    </xf>
    <xf numFmtId="171" fontId="30" fillId="33" borderId="18" xfId="65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5 2" xfId="35"/>
    <cellStyle name="xl95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40">
      <selection activeCell="G62" sqref="G62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38" t="s">
        <v>18</v>
      </c>
      <c r="C2" s="38"/>
      <c r="D2" s="38"/>
      <c r="E2" s="20"/>
    </row>
    <row r="3" spans="1:5" ht="15">
      <c r="A3" s="38" t="s">
        <v>19</v>
      </c>
      <c r="B3" s="38"/>
      <c r="C3" s="38"/>
      <c r="D3" s="38"/>
      <c r="E3" s="38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30</v>
      </c>
      <c r="B9" s="10" t="s">
        <v>47</v>
      </c>
      <c r="C9" s="17" t="s">
        <v>44</v>
      </c>
      <c r="D9" s="10" t="s">
        <v>48</v>
      </c>
      <c r="E9" s="18" t="s">
        <v>45</v>
      </c>
      <c r="F9" s="24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27</v>
      </c>
      <c r="B14" s="31">
        <f>B15+B45</f>
        <v>21003463.15</v>
      </c>
      <c r="C14" s="33">
        <f>C15+C45+C51</f>
        <v>197398200</v>
      </c>
      <c r="D14" s="31">
        <f>D15+D45</f>
        <v>10986979.27</v>
      </c>
      <c r="E14" s="26">
        <f>D14:D52/C14:C52*100</f>
        <v>5.565896381020698</v>
      </c>
      <c r="F14" s="25">
        <f>D14:D52/B14:B52*100</f>
        <v>52.31032230987107</v>
      </c>
    </row>
    <row r="15" spans="1:6" ht="15">
      <c r="A15" s="19" t="s">
        <v>34</v>
      </c>
      <c r="B15" s="22">
        <f>B16+B26</f>
        <v>9565404.54</v>
      </c>
      <c r="C15" s="22">
        <f>C16+C26</f>
        <v>100011000</v>
      </c>
      <c r="D15" s="22">
        <f>D16+D26</f>
        <v>9861169.58</v>
      </c>
      <c r="E15" s="26">
        <f>D15:D52/C15:C52*100</f>
        <v>9.860084970653228</v>
      </c>
      <c r="F15" s="25">
        <f>D15:D52/B15:B52*100</f>
        <v>103.09202855732018</v>
      </c>
    </row>
    <row r="16" spans="1:6" ht="15">
      <c r="A16" s="19" t="s">
        <v>20</v>
      </c>
      <c r="B16" s="22">
        <f>B17+B18+B19+B20+B21+B22</f>
        <v>6914375.4</v>
      </c>
      <c r="C16" s="22">
        <f>C17+C18+C19+C20+C21+C22</f>
        <v>58768000</v>
      </c>
      <c r="D16" s="22">
        <f>D17+D18+D19+D20+D21+D22</f>
        <v>7882460.6899999995</v>
      </c>
      <c r="E16" s="26">
        <f>D16:D52/C16:C52*100</f>
        <v>13.412844898584261</v>
      </c>
      <c r="F16" s="25">
        <f>D16:D52/B16:B52*100</f>
        <v>114.00105192437194</v>
      </c>
    </row>
    <row r="17" spans="1:6" ht="15">
      <c r="A17" s="1" t="s">
        <v>0</v>
      </c>
      <c r="B17" s="34">
        <v>3002458.46</v>
      </c>
      <c r="C17" s="28">
        <v>24934000</v>
      </c>
      <c r="D17" s="35">
        <v>3102113.06</v>
      </c>
      <c r="E17" s="26">
        <f>D17:D52/C17:C52*100</f>
        <v>12.441297264779017</v>
      </c>
      <c r="F17" s="25">
        <f>D17:D52/B17:B52*100</f>
        <v>103.31910004177043</v>
      </c>
    </row>
    <row r="18" spans="1:6" ht="15">
      <c r="A18" s="1" t="s">
        <v>15</v>
      </c>
      <c r="B18" s="34">
        <v>563003.94</v>
      </c>
      <c r="C18" s="28">
        <v>3771000</v>
      </c>
      <c r="D18" s="35">
        <v>290964.61</v>
      </c>
      <c r="E18" s="26">
        <f>D18:D52/C18:C52*100</f>
        <v>7.715847520551577</v>
      </c>
      <c r="F18" s="25">
        <f>D18:D52/B18:B52*100</f>
        <v>51.680741346144046</v>
      </c>
    </row>
    <row r="19" spans="1:9" ht="15">
      <c r="A19" s="1" t="s">
        <v>8</v>
      </c>
      <c r="B19" s="29">
        <v>0</v>
      </c>
      <c r="C19" s="29">
        <v>0</v>
      </c>
      <c r="D19" s="35">
        <v>0</v>
      </c>
      <c r="E19" s="26">
        <v>0</v>
      </c>
      <c r="F19" s="25">
        <v>0</v>
      </c>
      <c r="I19" t="s">
        <v>37</v>
      </c>
    </row>
    <row r="20" spans="1:6" ht="15">
      <c r="A20" s="1" t="s">
        <v>1</v>
      </c>
      <c r="B20" s="29">
        <v>96872.58</v>
      </c>
      <c r="C20" s="29">
        <v>3280000</v>
      </c>
      <c r="D20" s="35">
        <v>151820.39</v>
      </c>
      <c r="E20" s="26">
        <f>D20/C20*100</f>
        <v>4.628670426829268</v>
      </c>
      <c r="F20" s="25"/>
    </row>
    <row r="21" spans="1:6" ht="15">
      <c r="A21" s="7" t="s">
        <v>40</v>
      </c>
      <c r="B21" s="29">
        <v>106435.81</v>
      </c>
      <c r="C21" s="28">
        <v>7280000</v>
      </c>
      <c r="D21" s="35">
        <v>325468.55</v>
      </c>
      <c r="E21" s="26">
        <f>D21:D52/C21:C52*100</f>
        <v>4.4707218406593405</v>
      </c>
      <c r="F21" s="25">
        <v>0</v>
      </c>
    </row>
    <row r="22" spans="1:6" ht="15">
      <c r="A22" s="11" t="s">
        <v>10</v>
      </c>
      <c r="B22" s="30">
        <f>B23+B24+B25</f>
        <v>3145604.61</v>
      </c>
      <c r="C22" s="30">
        <f>C23+C24+C25</f>
        <v>19503000</v>
      </c>
      <c r="D22" s="36">
        <f>D23+D24+D25</f>
        <v>4012094.08</v>
      </c>
      <c r="E22" s="26">
        <f>D22:D52/C22:C52*100</f>
        <v>20.571676562580116</v>
      </c>
      <c r="F22" s="25">
        <f>D22:D52/B22:B52*100</f>
        <v>127.54603891555207</v>
      </c>
    </row>
    <row r="23" spans="1:7" ht="15.75" customHeight="1">
      <c r="A23" s="15" t="s">
        <v>16</v>
      </c>
      <c r="B23" s="28">
        <v>2817164.46</v>
      </c>
      <c r="C23" s="28">
        <v>14400000</v>
      </c>
      <c r="D23" s="35">
        <v>3792343</v>
      </c>
      <c r="E23" s="26">
        <f>D23:D52/C23:C52*100</f>
        <v>26.335715277777776</v>
      </c>
      <c r="F23" s="25">
        <f>D23:D52/B23:B52*100</f>
        <v>134.61560565051286</v>
      </c>
      <c r="G23" s="32"/>
    </row>
    <row r="24" spans="1:6" ht="15">
      <c r="A24" s="15" t="s">
        <v>17</v>
      </c>
      <c r="B24" s="28">
        <v>328440.15</v>
      </c>
      <c r="C24" s="28">
        <v>5103000</v>
      </c>
      <c r="D24" s="35">
        <v>219751.08</v>
      </c>
      <c r="E24" s="26">
        <f>D24:D52/C24:C52*100</f>
        <v>4.306311581422692</v>
      </c>
      <c r="F24" s="25">
        <f>D24:D52/B24:B52*100</f>
        <v>66.90749593190722</v>
      </c>
    </row>
    <row r="25" spans="1:6" ht="15">
      <c r="A25" s="7" t="s">
        <v>7</v>
      </c>
      <c r="B25" s="29">
        <v>0</v>
      </c>
      <c r="C25" s="28">
        <v>0</v>
      </c>
      <c r="D25" s="35">
        <v>0</v>
      </c>
      <c r="E25" s="26">
        <v>0</v>
      </c>
      <c r="F25" s="25">
        <v>0</v>
      </c>
    </row>
    <row r="26" spans="1:6" ht="15">
      <c r="A26" s="19" t="s">
        <v>21</v>
      </c>
      <c r="B26" s="22">
        <f>B27+B33+B36+B42+B43+B44</f>
        <v>2651029.1399999997</v>
      </c>
      <c r="C26" s="22">
        <f>C27+C33+C36+C42+C43+C44</f>
        <v>41243000</v>
      </c>
      <c r="D26" s="37">
        <f>D27+D33+D36+D42+D43+D44</f>
        <v>1978708.89</v>
      </c>
      <c r="E26" s="26">
        <f>D26:D52/C26:C52*100</f>
        <v>4.797684188832044</v>
      </c>
      <c r="F26" s="25">
        <f>D26:D52/B26:B52*100</f>
        <v>74.63927348606964</v>
      </c>
    </row>
    <row r="27" spans="1:6" ht="38.25">
      <c r="A27" s="12" t="s">
        <v>25</v>
      </c>
      <c r="B27" s="30">
        <f>B28+B29+B30+B31+B32</f>
        <v>1235329.6199999999</v>
      </c>
      <c r="C27" s="30">
        <f>C28+C29+C30+C31+C32</f>
        <v>21311000</v>
      </c>
      <c r="D27" s="36">
        <f>D28+D29+D30+D31+D32</f>
        <v>1355366.23</v>
      </c>
      <c r="E27" s="26">
        <f>D27:D52/C27:C52*100</f>
        <v>6.359937262446625</v>
      </c>
      <c r="F27" s="25">
        <f>D27:D52/B27:B52*100</f>
        <v>109.71697011523128</v>
      </c>
    </row>
    <row r="28" spans="1:6" ht="15">
      <c r="A28" s="7" t="s">
        <v>11</v>
      </c>
      <c r="B28" s="29">
        <v>314722.54</v>
      </c>
      <c r="C28" s="28">
        <v>5266000</v>
      </c>
      <c r="D28" s="35">
        <v>175022.58</v>
      </c>
      <c r="E28" s="26">
        <f>D28:D52/C28:C52*100</f>
        <v>3.323634257500949</v>
      </c>
      <c r="F28" s="25">
        <f>D28:D52/B28:B52*100</f>
        <v>55.61170801430365</v>
      </c>
    </row>
    <row r="29" spans="1:6" ht="15">
      <c r="A29" s="7" t="s">
        <v>12</v>
      </c>
      <c r="B29" s="29">
        <v>-463268.03</v>
      </c>
      <c r="C29" s="28">
        <v>4745000</v>
      </c>
      <c r="D29" s="35">
        <v>126426.95</v>
      </c>
      <c r="E29" s="26">
        <f>D29:D52/C29:C52*100</f>
        <v>2.6644246575342465</v>
      </c>
      <c r="F29" s="25">
        <f>D29:D52/B29:B52*100</f>
        <v>-27.290238439289666</v>
      </c>
    </row>
    <row r="30" spans="1:6" ht="15">
      <c r="A30" s="7" t="s">
        <v>2</v>
      </c>
      <c r="B30" s="29">
        <v>629643.59</v>
      </c>
      <c r="C30" s="28">
        <v>4900000</v>
      </c>
      <c r="D30" s="35">
        <v>411148.43</v>
      </c>
      <c r="E30" s="26">
        <f>D30:D52/C30:C52*100</f>
        <v>8.390784285714286</v>
      </c>
      <c r="F30" s="25">
        <f>D30:D52/B30:B52*100</f>
        <v>65.29859694116794</v>
      </c>
    </row>
    <row r="31" spans="1:6" ht="12.75" customHeight="1">
      <c r="A31" s="7" t="s">
        <v>9</v>
      </c>
      <c r="B31" s="29">
        <v>0</v>
      </c>
      <c r="C31" s="28">
        <v>400000</v>
      </c>
      <c r="D31" s="35">
        <v>0</v>
      </c>
      <c r="E31" s="26">
        <f>D31:D52/C31:C52*100</f>
        <v>0</v>
      </c>
      <c r="F31" s="25">
        <v>0</v>
      </c>
    </row>
    <row r="32" spans="1:6" ht="15.75" customHeight="1">
      <c r="A32" s="7" t="s">
        <v>3</v>
      </c>
      <c r="B32" s="29">
        <v>754231.52</v>
      </c>
      <c r="C32" s="28">
        <v>6000000</v>
      </c>
      <c r="D32" s="35">
        <v>642768.27</v>
      </c>
      <c r="E32" s="26">
        <f>D32:D52/C32:C52*100</f>
        <v>10.7128045</v>
      </c>
      <c r="F32" s="25">
        <f>D32:D52/B32:B52*100</f>
        <v>85.22161338470713</v>
      </c>
    </row>
    <row r="33" spans="1:6" ht="27" customHeight="1">
      <c r="A33" s="12" t="s">
        <v>26</v>
      </c>
      <c r="B33" s="30">
        <f>B34+B35</f>
        <v>577590.2999999999</v>
      </c>
      <c r="C33" s="30">
        <f>C34+C35</f>
        <v>75000</v>
      </c>
      <c r="D33" s="36">
        <f>D34+D35</f>
        <v>47607.94</v>
      </c>
      <c r="E33" s="26">
        <f>D33:D52/C33:C52*100</f>
        <v>63.47725333333334</v>
      </c>
      <c r="F33" s="25">
        <f>D33:D52/B33:B52*100</f>
        <v>8.242510305315031</v>
      </c>
    </row>
    <row r="34" spans="1:6" ht="31.5" customHeight="1">
      <c r="A34" s="9" t="s">
        <v>43</v>
      </c>
      <c r="B34" s="29">
        <v>25012.69</v>
      </c>
      <c r="C34" s="28">
        <v>40000</v>
      </c>
      <c r="D34" s="35">
        <v>24257.83</v>
      </c>
      <c r="E34" s="26">
        <f>D34:D52/C34:C52*100</f>
        <v>60.644575</v>
      </c>
      <c r="F34" s="25">
        <f>D34:D52/B34:B52*100</f>
        <v>96.98209189015657</v>
      </c>
    </row>
    <row r="35" spans="1:6" ht="24.75" customHeight="1">
      <c r="A35" s="7" t="s">
        <v>13</v>
      </c>
      <c r="B35" s="29">
        <v>552577.61</v>
      </c>
      <c r="C35" s="28">
        <v>35000</v>
      </c>
      <c r="D35" s="35">
        <v>23350.11</v>
      </c>
      <c r="E35" s="26">
        <f>D35:D52/C35:C52*100</f>
        <v>66.7146</v>
      </c>
      <c r="F35" s="25">
        <f>D35:D52/B35:B52*100</f>
        <v>4.225670670948829</v>
      </c>
    </row>
    <row r="36" spans="1:6" ht="25.5">
      <c r="A36" s="12" t="s">
        <v>29</v>
      </c>
      <c r="B36" s="30">
        <f>B37+B38+B39+B40+B41</f>
        <v>832109.22</v>
      </c>
      <c r="C36" s="30">
        <f>C37+C38+C39+C40+C41</f>
        <v>19657000</v>
      </c>
      <c r="D36" s="36">
        <f>D37+D38+D39+D40+D41</f>
        <v>575505.3899999999</v>
      </c>
      <c r="E36" s="26">
        <f>D36:D52/C36:C52*100</f>
        <v>2.92773765070967</v>
      </c>
      <c r="F36" s="25">
        <f>D36:D52/B36:B52*100</f>
        <v>69.16224170668363</v>
      </c>
    </row>
    <row r="37" spans="1:6" ht="15">
      <c r="A37" s="7" t="s">
        <v>4</v>
      </c>
      <c r="B37" s="29">
        <v>543937</v>
      </c>
      <c r="C37" s="28">
        <v>6351000</v>
      </c>
      <c r="D37" s="35">
        <v>446015.47</v>
      </c>
      <c r="E37" s="26">
        <f>D37:D52/C37:C52*100</f>
        <v>7.022759722878287</v>
      </c>
      <c r="F37" s="25">
        <f>D37:D52/B37:B52*100</f>
        <v>81.9976339171632</v>
      </c>
    </row>
    <row r="38" spans="1:6" s="13" customFormat="1" ht="15">
      <c r="A38" s="7" t="s">
        <v>36</v>
      </c>
      <c r="B38" s="29">
        <v>271241.01</v>
      </c>
      <c r="C38" s="28">
        <v>5737000</v>
      </c>
      <c r="D38" s="35">
        <v>115846.34</v>
      </c>
      <c r="E38" s="26">
        <f>D38:D52/C38:C52*100</f>
        <v>2.0192842949276626</v>
      </c>
      <c r="F38" s="25">
        <v>0</v>
      </c>
    </row>
    <row r="39" spans="1:7" s="13" customFormat="1" ht="25.5">
      <c r="A39" s="9" t="s">
        <v>35</v>
      </c>
      <c r="B39" s="29">
        <v>0</v>
      </c>
      <c r="C39" s="28">
        <v>7479000</v>
      </c>
      <c r="D39" s="35">
        <v>0</v>
      </c>
      <c r="E39" s="26">
        <f>D39:D53/C39:C53*100</f>
        <v>0</v>
      </c>
      <c r="F39" s="25">
        <v>0</v>
      </c>
      <c r="G39" s="13" t="s">
        <v>37</v>
      </c>
    </row>
    <row r="40" spans="1:6" s="13" customFormat="1" ht="15">
      <c r="A40" s="9" t="s">
        <v>41</v>
      </c>
      <c r="B40" s="29">
        <v>16931.21</v>
      </c>
      <c r="C40" s="28">
        <v>90000</v>
      </c>
      <c r="D40" s="35">
        <v>13643.58</v>
      </c>
      <c r="E40" s="26">
        <v>0</v>
      </c>
      <c r="F40" s="25">
        <v>0</v>
      </c>
    </row>
    <row r="41" spans="1:6" s="13" customFormat="1" ht="15">
      <c r="A41" s="7" t="s">
        <v>32</v>
      </c>
      <c r="B41" s="29">
        <v>0</v>
      </c>
      <c r="C41" s="28">
        <v>0</v>
      </c>
      <c r="D41" s="35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0">
        <v>0</v>
      </c>
      <c r="C42" s="30">
        <v>0</v>
      </c>
      <c r="D42" s="36">
        <v>0</v>
      </c>
      <c r="E42" s="26">
        <v>0</v>
      </c>
      <c r="F42" s="25">
        <v>0</v>
      </c>
    </row>
    <row r="43" spans="1:8" s="13" customFormat="1" ht="15">
      <c r="A43" s="14" t="s">
        <v>14</v>
      </c>
      <c r="B43" s="30">
        <v>6000</v>
      </c>
      <c r="C43" s="30">
        <v>200000</v>
      </c>
      <c r="D43" s="36">
        <v>229.33</v>
      </c>
      <c r="E43" s="26">
        <f>D43:D57/C43:C57*100</f>
        <v>0.11466500000000002</v>
      </c>
      <c r="F43" s="25">
        <v>0</v>
      </c>
      <c r="H43" s="13" t="s">
        <v>37</v>
      </c>
    </row>
    <row r="44" spans="1:6" ht="15">
      <c r="A44" s="11" t="s">
        <v>6</v>
      </c>
      <c r="B44" s="30">
        <v>0</v>
      </c>
      <c r="C44" s="30">
        <v>0</v>
      </c>
      <c r="D44" s="36">
        <v>0</v>
      </c>
      <c r="E44" s="26">
        <v>0</v>
      </c>
      <c r="F44" s="25">
        <v>0</v>
      </c>
    </row>
    <row r="45" spans="1:6" ht="15">
      <c r="A45" s="19" t="s">
        <v>22</v>
      </c>
      <c r="B45" s="22">
        <f>B47+B48+B49+B50+B51+B52+B46</f>
        <v>11438058.610000001</v>
      </c>
      <c r="C45" s="22">
        <f>C46+C47+C48+C49+C50</f>
        <v>97287200</v>
      </c>
      <c r="D45" s="22">
        <f>D46+D47+D48+D49+D50+D51+D52</f>
        <v>1125809.6899999995</v>
      </c>
      <c r="E45" s="26">
        <f>D45:D59/C45:C59*100</f>
        <v>1.1572022732692475</v>
      </c>
      <c r="F45" s="25">
        <v>0</v>
      </c>
    </row>
    <row r="46" spans="1:6" ht="15">
      <c r="A46" s="15" t="s">
        <v>28</v>
      </c>
      <c r="B46" s="28">
        <v>1467000</v>
      </c>
      <c r="C46" s="28">
        <v>4767000</v>
      </c>
      <c r="D46" s="28">
        <v>637000</v>
      </c>
      <c r="E46" s="26">
        <v>0</v>
      </c>
      <c r="F46" s="25">
        <v>0</v>
      </c>
    </row>
    <row r="47" spans="1:10" ht="15">
      <c r="A47" s="7" t="s">
        <v>23</v>
      </c>
      <c r="B47" s="29">
        <v>9217072.81</v>
      </c>
      <c r="C47" s="29">
        <v>73003700</v>
      </c>
      <c r="D47" s="28">
        <v>6251211.16</v>
      </c>
      <c r="E47" s="26">
        <v>0</v>
      </c>
      <c r="F47" s="25">
        <v>0</v>
      </c>
      <c r="J47" t="s">
        <v>42</v>
      </c>
    </row>
    <row r="48" spans="1:6" ht="15">
      <c r="A48" s="7" t="s">
        <v>38</v>
      </c>
      <c r="B48" s="29">
        <v>753985.8</v>
      </c>
      <c r="C48" s="29">
        <v>4987500</v>
      </c>
      <c r="D48" s="28">
        <v>5806960.45</v>
      </c>
      <c r="E48" s="26"/>
      <c r="F48" s="25"/>
    </row>
    <row r="49" spans="1:6" ht="15">
      <c r="A49" s="7" t="s">
        <v>24</v>
      </c>
      <c r="B49" s="29">
        <v>0</v>
      </c>
      <c r="C49" s="29">
        <v>14529000</v>
      </c>
      <c r="D49" s="28">
        <v>0</v>
      </c>
      <c r="E49" s="26">
        <f>D49:D62/C49:C62*100</f>
        <v>0</v>
      </c>
      <c r="F49" s="25">
        <v>0</v>
      </c>
    </row>
    <row r="50" spans="1:6" ht="25.5">
      <c r="A50" s="27" t="s">
        <v>39</v>
      </c>
      <c r="B50" s="29">
        <v>0</v>
      </c>
      <c r="C50" s="30"/>
      <c r="D50" s="28">
        <v>0</v>
      </c>
      <c r="E50" s="26"/>
      <c r="F50" s="25"/>
    </row>
    <row r="51" spans="1:6" ht="25.5">
      <c r="A51" s="21" t="s">
        <v>31</v>
      </c>
      <c r="B51" s="29"/>
      <c r="C51" s="30">
        <v>100000</v>
      </c>
      <c r="D51" s="28">
        <v>0</v>
      </c>
      <c r="E51" s="26">
        <v>0</v>
      </c>
      <c r="F51" s="25">
        <v>0</v>
      </c>
    </row>
    <row r="52" spans="1:6" ht="15">
      <c r="A52" s="23" t="s">
        <v>33</v>
      </c>
      <c r="B52" s="29">
        <v>0</v>
      </c>
      <c r="C52" s="30">
        <v>0</v>
      </c>
      <c r="D52" s="28">
        <v>-11569361.92</v>
      </c>
      <c r="E52" s="26">
        <v>0</v>
      </c>
      <c r="F52" s="25">
        <v>0</v>
      </c>
    </row>
    <row r="53" spans="1:6" ht="15.75">
      <c r="A53" s="39" t="s">
        <v>49</v>
      </c>
      <c r="B53" s="51">
        <f>B54+B55+B56+B57+B58+B59+B60+B61+B62+B63</f>
        <v>21122415.36</v>
      </c>
      <c r="C53" s="40">
        <f>C54+C55+C56+C57+C58+C59+C60+C61+C62+C63</f>
        <v>217459382.65</v>
      </c>
      <c r="D53" s="40">
        <f>D54+D55+D56+D57+D58+D59+D60+D61+D62+D63</f>
        <v>25698570.019999996</v>
      </c>
      <c r="E53" s="39">
        <v>11.8</v>
      </c>
      <c r="F53" s="41">
        <v>121.7</v>
      </c>
    </row>
    <row r="54" spans="1:6" ht="15">
      <c r="A54" s="42" t="s">
        <v>51</v>
      </c>
      <c r="B54" s="52">
        <v>3578353.91</v>
      </c>
      <c r="C54" s="53">
        <v>31187600</v>
      </c>
      <c r="D54" s="43">
        <v>4313867.08</v>
      </c>
      <c r="E54" s="42">
        <v>13.8</v>
      </c>
      <c r="F54" s="44">
        <v>120.6</v>
      </c>
    </row>
    <row r="55" spans="1:6" ht="30">
      <c r="A55" s="45" t="s">
        <v>52</v>
      </c>
      <c r="B55" s="54">
        <v>0</v>
      </c>
      <c r="C55" s="53">
        <v>5957000</v>
      </c>
      <c r="D55" s="43">
        <v>200000</v>
      </c>
      <c r="E55" s="42">
        <v>3.4</v>
      </c>
      <c r="F55" s="44">
        <v>0</v>
      </c>
    </row>
    <row r="56" spans="1:6" ht="15">
      <c r="A56" s="42" t="s">
        <v>53</v>
      </c>
      <c r="B56" s="52">
        <v>235019.5</v>
      </c>
      <c r="C56" s="53">
        <v>27561625</v>
      </c>
      <c r="D56" s="43">
        <v>711972.18</v>
      </c>
      <c r="E56" s="42">
        <v>2.6</v>
      </c>
      <c r="F56" s="44" t="s">
        <v>50</v>
      </c>
    </row>
    <row r="57" spans="1:6" ht="15">
      <c r="A57" s="42" t="s">
        <v>54</v>
      </c>
      <c r="B57" s="52">
        <v>13481993.13</v>
      </c>
      <c r="C57" s="53">
        <v>126886397.65</v>
      </c>
      <c r="D57" s="43">
        <v>17451721.36</v>
      </c>
      <c r="E57" s="42">
        <v>13.8</v>
      </c>
      <c r="F57" s="44">
        <v>129.4</v>
      </c>
    </row>
    <row r="58" spans="1:6" ht="15">
      <c r="A58" s="42" t="s">
        <v>55</v>
      </c>
      <c r="B58" s="47">
        <v>0</v>
      </c>
      <c r="C58" s="53">
        <v>205000</v>
      </c>
      <c r="D58" s="46">
        <v>182554.82</v>
      </c>
      <c r="E58" s="42">
        <v>89.1</v>
      </c>
      <c r="F58" s="42"/>
    </row>
    <row r="59" spans="1:6" ht="15">
      <c r="A59" s="42" t="s">
        <v>56</v>
      </c>
      <c r="B59" s="52">
        <v>24817</v>
      </c>
      <c r="C59" s="43">
        <v>300000</v>
      </c>
      <c r="D59" s="43">
        <v>6470</v>
      </c>
      <c r="E59" s="42">
        <v>2.2</v>
      </c>
      <c r="F59" s="42">
        <v>26.1</v>
      </c>
    </row>
    <row r="60" spans="1:6" ht="30">
      <c r="A60" s="45" t="s">
        <v>57</v>
      </c>
      <c r="B60" s="52">
        <v>2055970.2</v>
      </c>
      <c r="C60" s="43">
        <v>15768000</v>
      </c>
      <c r="D60" s="43">
        <v>2602038.06</v>
      </c>
      <c r="E60" s="42">
        <v>16.5</v>
      </c>
      <c r="F60" s="42">
        <v>126.6</v>
      </c>
    </row>
    <row r="61" spans="1:6" ht="15">
      <c r="A61" s="42" t="s">
        <v>58</v>
      </c>
      <c r="B61" s="52">
        <v>283380.07</v>
      </c>
      <c r="C61" s="43">
        <v>1674900</v>
      </c>
      <c r="D61" s="43">
        <v>229946.52</v>
      </c>
      <c r="E61" s="42">
        <v>13.7</v>
      </c>
      <c r="F61" s="42">
        <v>81.1</v>
      </c>
    </row>
    <row r="62" spans="1:6" ht="15">
      <c r="A62" s="42" t="s">
        <v>59</v>
      </c>
      <c r="B62" s="52">
        <v>1412873.61</v>
      </c>
      <c r="C62" s="43">
        <v>6625000</v>
      </c>
      <c r="D62" s="43">
        <v>0</v>
      </c>
      <c r="E62" s="42"/>
      <c r="F62" s="48"/>
    </row>
    <row r="63" spans="1:6" ht="30">
      <c r="A63" s="45" t="s">
        <v>60</v>
      </c>
      <c r="B63" s="52">
        <v>50007.94</v>
      </c>
      <c r="C63" s="43">
        <v>1293860</v>
      </c>
      <c r="D63" s="43">
        <v>0</v>
      </c>
      <c r="E63" s="42"/>
      <c r="F63" s="44"/>
    </row>
    <row r="64" spans="1:6" ht="15">
      <c r="A64" s="42" t="s">
        <v>61</v>
      </c>
      <c r="B64" s="49">
        <f>B14-B53</f>
        <v>-118952.2100000009</v>
      </c>
      <c r="C64" s="50">
        <v>-15004182.65</v>
      </c>
      <c r="D64" s="50">
        <f>D14-D53</f>
        <v>-14711590.749999996</v>
      </c>
      <c r="E64" s="42">
        <v>98</v>
      </c>
      <c r="F64" s="44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2021-03-11T12:48:53Z</cp:lastPrinted>
  <dcterms:created xsi:type="dcterms:W3CDTF">2010-11-16T06:41:35Z</dcterms:created>
  <dcterms:modified xsi:type="dcterms:W3CDTF">2021-03-11T12:52:57Z</dcterms:modified>
  <cp:category/>
  <cp:version/>
  <cp:contentType/>
  <cp:contentStatus/>
</cp:coreProperties>
</file>