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80" windowWidth="14940" windowHeight="7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<sst xmlns="http://schemas.openxmlformats.org/spreadsheetml/2006/main" count="64" uniqueCount="62">
  <si>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</si>
  <si>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</si>
  <si>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</si>
  <si>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</si>
  <si>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</si>
  <si>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</si>
  <si>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</si>
  <si>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</si>
  <si>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</si>
  <si>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</si>
  <si>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</si>
  <si>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</si>
  <si>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</si>
  <si>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</si>
  <si>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</si>
  <si>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</si>
  <si>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</si>
  <si>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</si>
  <si>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</si>
  <si>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</si>
  <si>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</si>
  <si>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</si>
  <si>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</si>
  <si>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</si>
  <si>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</si>
  <si>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</si>
  <si>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</si>
  <si>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</si>
  <si>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</si>
  <si>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</si>
  <si>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</si>
  <si>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</si>
  <si>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</si>
  <si>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</si>
  <si>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</si>
  <si>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</si>
  <si>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</si>
  <si>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</si>
  <si>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</si>
  <si>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</si>
  <si>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</si>
  <si>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План на 2020г.</t>
  </si>
  <si>
    <t>% выполнения к плану 2020 г.</t>
  </si>
  <si>
    <t>% выполнения к факту 2019 года</t>
  </si>
  <si>
    <t>Транспортный налог</t>
  </si>
  <si>
    <t>Плата за увеличение площади зем. участков</t>
  </si>
  <si>
    <t xml:space="preserve">  </t>
  </si>
  <si>
    <t>Исполнено на 01.10.2019</t>
  </si>
  <si>
    <t>Исполнено на 01.10.2020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</si>
  <si>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</si>
  <si>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</si>
  <si>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</si>
  <si>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св200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</si>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</sst>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  <numFmt numFmtId="192" formatCode="#,##0.00\ _₽"/>
    <numFmt numFmtId="193" formatCode="dd\.mm\.yyyy"/>
  </numFmts>
  <fonts count="8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i/>
      <sz val="12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48" fillId="0" borderId="1">
      <alignment/>
      <protection/>
    </xf>
    <xf numFmtId="0" fontId="49" fillId="0" borderId="1">
      <alignment/>
      <protection/>
    </xf>
    <xf numFmtId="0" fontId="50" fillId="0" borderId="1">
      <alignment/>
      <protection/>
    </xf>
    <xf numFmtId="0" fontId="48" fillId="0" borderId="2">
      <alignment horizontal="left" wrapText="1" indent="1"/>
      <protection/>
    </xf>
    <xf numFmtId="0" fontId="48" fillId="0" borderId="3">
      <alignment horizontal="left" wrapText="1"/>
      <protection/>
    </xf>
    <xf numFmtId="4" fontId="48" fillId="0" borderId="4">
      <alignment horizontal="right"/>
      <protection/>
    </xf>
    <xf numFmtId="0" fontId="48" fillId="0" borderId="3">
      <alignment horizontal="left" wrapText="1" indent="2"/>
      <protection/>
    </xf>
    <xf numFmtId="0" fontId="48" fillId="0" borderId="5">
      <alignment horizontal="left" wrapText="1" indent="2"/>
      <protection/>
    </xf>
    <xf numFmtId="0" fontId="49" fillId="0" borderId="6">
      <alignment/>
      <protection/>
    </xf>
    <xf numFmtId="0" fontId="48" fillId="0" borderId="0">
      <alignment horizontal="center" wrapText="1"/>
      <protection/>
    </xf>
    <xf numFmtId="49" fontId="48" fillId="0" borderId="1">
      <alignment horizontal="left"/>
      <protection/>
    </xf>
    <xf numFmtId="49" fontId="48" fillId="0" borderId="7">
      <alignment horizontal="center" wrapText="1"/>
      <protection/>
    </xf>
    <xf numFmtId="49" fontId="48" fillId="0" borderId="7">
      <alignment horizontal="center" shrinkToFit="1"/>
      <protection/>
    </xf>
    <xf numFmtId="0" fontId="50" fillId="0" borderId="0">
      <alignment horizontal="center"/>
      <protection/>
    </xf>
    <xf numFmtId="49" fontId="48" fillId="0" borderId="4">
      <alignment horizontal="center"/>
      <protection/>
    </xf>
    <xf numFmtId="49" fontId="48" fillId="0" borderId="4">
      <alignment horizontal="center" shrinkToFit="1"/>
      <protection/>
    </xf>
    <xf numFmtId="0" fontId="48" fillId="0" borderId="8">
      <alignment horizontal="left" wrapText="1" indent="1"/>
      <protection/>
    </xf>
    <xf numFmtId="0" fontId="48" fillId="0" borderId="9">
      <alignment horizontal="left" wrapText="1"/>
      <protection/>
    </xf>
    <xf numFmtId="0" fontId="48" fillId="0" borderId="9">
      <alignment horizontal="left" wrapText="1" indent="2"/>
      <protection/>
    </xf>
    <xf numFmtId="0" fontId="48" fillId="0" borderId="8">
      <alignment horizontal="left" wrapText="1" indent="2"/>
      <protection/>
    </xf>
    <xf numFmtId="0" fontId="49" fillId="0" borderId="10">
      <alignment/>
      <protection/>
    </xf>
    <xf numFmtId="0" fontId="49" fillId="0" borderId="11">
      <alignment/>
      <protection/>
    </xf>
    <xf numFmtId="0" fontId="50" fillId="0" borderId="12">
      <alignment horizontal="center" vertical="center" textRotation="90" wrapText="1"/>
      <protection/>
    </xf>
    <xf numFmtId="0" fontId="50" fillId="0" borderId="6">
      <alignment horizontal="center" vertical="center" textRotation="90" wrapText="1"/>
      <protection/>
    </xf>
    <xf numFmtId="0" fontId="48" fillId="0" borderId="0">
      <alignment vertical="center"/>
      <protection/>
    </xf>
    <xf numFmtId="0" fontId="50" fillId="0" borderId="1">
      <alignment horizontal="center" vertical="center" textRotation="90" wrapText="1"/>
      <protection/>
    </xf>
    <xf numFmtId="0" fontId="50" fillId="0" borderId="6">
      <alignment horizontal="center" vertical="center" textRotation="90"/>
      <protection/>
    </xf>
    <xf numFmtId="0" fontId="50" fillId="0" borderId="1">
      <alignment horizontal="center" vertical="center" textRotation="90"/>
      <protection/>
    </xf>
    <xf numFmtId="0" fontId="50" fillId="0" borderId="12">
      <alignment horizontal="center" vertical="center" textRotation="90"/>
      <protection/>
    </xf>
    <xf numFmtId="0" fontId="50" fillId="0" borderId="13">
      <alignment horizontal="center" vertical="center" textRotation="90"/>
      <protection/>
    </xf>
    <xf numFmtId="0" fontId="51" fillId="0" borderId="1">
      <alignment wrapText="1"/>
      <protection/>
    </xf>
    <xf numFmtId="0" fontId="51" fillId="0" borderId="6">
      <alignment wrapText="1"/>
      <protection/>
    </xf>
    <xf numFmtId="0" fontId="48" fillId="0" borderId="13">
      <alignment horizontal="center" vertical="top" wrapText="1"/>
      <protection/>
    </xf>
    <xf numFmtId="0" fontId="50" fillId="0" borderId="14">
      <alignment/>
      <protection/>
    </xf>
    <xf numFmtId="49" fontId="52" fillId="0" borderId="15">
      <alignment horizontal="left" vertical="center" wrapText="1"/>
      <protection/>
    </xf>
    <xf numFmtId="49" fontId="48" fillId="0" borderId="16">
      <alignment horizontal="left" vertical="center" wrapText="1" indent="2"/>
      <protection/>
    </xf>
    <xf numFmtId="49" fontId="48" fillId="0" borderId="5">
      <alignment horizontal="left" vertical="center" wrapText="1" indent="3"/>
      <protection/>
    </xf>
    <xf numFmtId="49" fontId="48" fillId="0" borderId="15">
      <alignment horizontal="left" vertical="center" wrapText="1" indent="3"/>
      <protection/>
    </xf>
    <xf numFmtId="49" fontId="48" fillId="0" borderId="17">
      <alignment horizontal="left" vertical="center" wrapText="1" indent="3"/>
      <protection/>
    </xf>
    <xf numFmtId="0" fontId="52" fillId="0" borderId="14">
      <alignment horizontal="left" vertical="center" wrapText="1"/>
      <protection/>
    </xf>
    <xf numFmtId="49" fontId="48" fillId="0" borderId="6">
      <alignment horizontal="left" vertical="center" wrapText="1" indent="3"/>
      <protection/>
    </xf>
    <xf numFmtId="49" fontId="48" fillId="0" borderId="0">
      <alignment horizontal="left" vertical="center" wrapText="1" indent="3"/>
      <protection/>
    </xf>
    <xf numFmtId="49" fontId="48" fillId="0" borderId="1">
      <alignment horizontal="left" vertical="center" wrapText="1" indent="3"/>
      <protection/>
    </xf>
    <xf numFmtId="49" fontId="52" fillId="0" borderId="14">
      <alignment horizontal="left" vertical="center" wrapText="1"/>
      <protection/>
    </xf>
    <xf numFmtId="0" fontId="48" fillId="0" borderId="15">
      <alignment horizontal="left" vertical="center" wrapText="1"/>
      <protection/>
    </xf>
    <xf numFmtId="0" fontId="48" fillId="0" borderId="17">
      <alignment horizontal="left" vertical="center" wrapText="1"/>
      <protection/>
    </xf>
    <xf numFmtId="49" fontId="48" fillId="0" borderId="15">
      <alignment horizontal="left" vertical="center" wrapText="1"/>
      <protection/>
    </xf>
    <xf numFmtId="49" fontId="48" fillId="0" borderId="17">
      <alignment horizontal="left" vertical="center" wrapText="1"/>
      <protection/>
    </xf>
    <xf numFmtId="49" fontId="50" fillId="0" borderId="18">
      <alignment horizontal="center"/>
      <protection/>
    </xf>
    <xf numFmtId="49" fontId="50" fillId="0" borderId="19">
      <alignment horizontal="center" vertical="center" wrapText="1"/>
      <protection/>
    </xf>
    <xf numFmtId="49" fontId="48" fillId="0" borderId="20">
      <alignment horizontal="center" vertical="center" wrapText="1"/>
      <protection/>
    </xf>
    <xf numFmtId="49" fontId="48" fillId="0" borderId="7">
      <alignment horizontal="center" vertical="center" wrapText="1"/>
      <protection/>
    </xf>
    <xf numFmtId="49" fontId="48" fillId="0" borderId="19">
      <alignment horizontal="center" vertical="center" wrapText="1"/>
      <protection/>
    </xf>
    <xf numFmtId="49" fontId="48" fillId="0" borderId="21">
      <alignment horizontal="center" vertical="center" wrapText="1"/>
      <protection/>
    </xf>
    <xf numFmtId="49" fontId="48" fillId="0" borderId="22">
      <alignment horizontal="center" vertical="center" wrapText="1"/>
      <protection/>
    </xf>
    <xf numFmtId="49" fontId="48" fillId="0" borderId="0">
      <alignment horizontal="center" vertical="center" wrapText="1"/>
      <protection/>
    </xf>
    <xf numFmtId="49" fontId="48" fillId="0" borderId="1">
      <alignment horizontal="center" vertical="center" wrapText="1"/>
      <protection/>
    </xf>
    <xf numFmtId="49" fontId="50" fillId="0" borderId="18">
      <alignment horizontal="center" vertical="center" wrapText="1"/>
      <protection/>
    </xf>
    <xf numFmtId="0" fontId="50" fillId="0" borderId="18">
      <alignment horizontal="center" vertical="center"/>
      <protection/>
    </xf>
    <xf numFmtId="0" fontId="48" fillId="0" borderId="20">
      <alignment horizontal="center" vertical="center"/>
      <protection/>
    </xf>
    <xf numFmtId="0" fontId="48" fillId="0" borderId="7">
      <alignment horizontal="center" vertical="center"/>
      <protection/>
    </xf>
    <xf numFmtId="0" fontId="48" fillId="0" borderId="19">
      <alignment horizontal="center" vertical="center"/>
      <protection/>
    </xf>
    <xf numFmtId="0" fontId="50" fillId="0" borderId="19">
      <alignment horizontal="center" vertical="center"/>
      <protection/>
    </xf>
    <xf numFmtId="0" fontId="48" fillId="0" borderId="21">
      <alignment horizontal="center" vertical="center"/>
      <protection/>
    </xf>
    <xf numFmtId="49" fontId="50" fillId="0" borderId="18">
      <alignment horizontal="center" vertical="center"/>
      <protection/>
    </xf>
    <xf numFmtId="49" fontId="48" fillId="0" borderId="20">
      <alignment horizontal="center" vertical="center"/>
      <protection/>
    </xf>
    <xf numFmtId="49" fontId="48" fillId="0" borderId="7">
      <alignment horizontal="center" vertical="center"/>
      <protection/>
    </xf>
    <xf numFmtId="49" fontId="48" fillId="0" borderId="19">
      <alignment horizontal="center" vertical="center"/>
      <protection/>
    </xf>
    <xf numFmtId="49" fontId="48" fillId="0" borderId="21">
      <alignment horizontal="center" vertical="center"/>
      <protection/>
    </xf>
    <xf numFmtId="49" fontId="48" fillId="0" borderId="13">
      <alignment horizontal="center" vertical="top" wrapText="1"/>
      <protection/>
    </xf>
    <xf numFmtId="0" fontId="48" fillId="0" borderId="10">
      <alignment shrinkToFit="1"/>
      <protection/>
    </xf>
    <xf numFmtId="4" fontId="48" fillId="0" borderId="23">
      <alignment horizontal="right" shrinkToFit="1"/>
      <protection/>
    </xf>
    <xf numFmtId="4" fontId="48" fillId="0" borderId="22">
      <alignment horizontal="right"/>
      <protection/>
    </xf>
    <xf numFmtId="4" fontId="48" fillId="0" borderId="0">
      <alignment horizontal="right" shrinkToFit="1"/>
      <protection/>
    </xf>
    <xf numFmtId="4" fontId="48" fillId="0" borderId="1">
      <alignment horizontal="right"/>
      <protection/>
    </xf>
    <xf numFmtId="49" fontId="48" fillId="0" borderId="1">
      <alignment horizontal="center" wrapText="1"/>
      <protection/>
    </xf>
    <xf numFmtId="0" fontId="48" fillId="0" borderId="6">
      <alignment horizontal="center"/>
      <protection/>
    </xf>
    <xf numFmtId="0" fontId="53" fillId="0" borderId="1">
      <alignment/>
      <protection/>
    </xf>
    <xf numFmtId="0" fontId="53" fillId="0" borderId="6">
      <alignment/>
      <protection/>
    </xf>
    <xf numFmtId="0" fontId="48" fillId="0" borderId="1">
      <alignment horizontal="center"/>
      <protection/>
    </xf>
    <xf numFmtId="49" fontId="48" fillId="0" borderId="6">
      <alignment horizontal="center"/>
      <protection/>
    </xf>
    <xf numFmtId="49" fontId="48" fillId="0" borderId="0">
      <alignment horizontal="left"/>
      <protection/>
    </xf>
    <xf numFmtId="4" fontId="48" fillId="0" borderId="10">
      <alignment horizontal="right" shrinkToFit="1"/>
      <protection/>
    </xf>
    <xf numFmtId="0" fontId="48" fillId="0" borderId="13">
      <alignment horizontal="center" vertical="top"/>
      <protection/>
    </xf>
    <xf numFmtId="4" fontId="48" fillId="0" borderId="11">
      <alignment horizontal="right" shrinkToFit="1"/>
      <protection/>
    </xf>
    <xf numFmtId="4" fontId="48" fillId="0" borderId="24">
      <alignment horizontal="right" shrinkToFit="1"/>
      <protection/>
    </xf>
    <xf numFmtId="0" fontId="48" fillId="0" borderId="11">
      <alignment shrinkToFit="1"/>
      <protection/>
    </xf>
    <xf numFmtId="0" fontId="51" fillId="0" borderId="13">
      <alignment wrapText="1"/>
      <protection/>
    </xf>
    <xf numFmtId="0" fontId="47" fillId="0" borderId="25">
      <alignment/>
      <protection/>
    </xf>
    <xf numFmtId="0" fontId="49" fillId="20" borderId="0">
      <alignment/>
      <protection/>
    </xf>
    <xf numFmtId="0" fontId="50" fillId="0" borderId="0">
      <alignment/>
      <protection/>
    </xf>
    <xf numFmtId="0" fontId="54" fillId="0" borderId="0">
      <alignment/>
      <protection/>
    </xf>
    <xf numFmtId="0" fontId="48" fillId="0" borderId="0">
      <alignment horizontal="left"/>
      <protection/>
    </xf>
    <xf numFmtId="0" fontId="48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49" fontId="48" fillId="0" borderId="13">
      <alignment horizontal="center" vertical="center" wrapText="1"/>
      <protection/>
    </xf>
    <xf numFmtId="0" fontId="48" fillId="0" borderId="26">
      <alignment horizontal="left" wrapText="1"/>
      <protection/>
    </xf>
    <xf numFmtId="0" fontId="48" fillId="0" borderId="3">
      <alignment horizontal="left" wrapText="1" indent="1"/>
      <protection/>
    </xf>
    <xf numFmtId="0" fontId="48" fillId="0" borderId="27">
      <alignment horizontal="left" wrapText="1" indent="2"/>
      <protection/>
    </xf>
    <xf numFmtId="0" fontId="47" fillId="0" borderId="0">
      <alignment/>
      <protection/>
    </xf>
    <xf numFmtId="0" fontId="55" fillId="0" borderId="0">
      <alignment horizontal="center" vertical="top"/>
      <protection/>
    </xf>
    <xf numFmtId="0" fontId="48" fillId="0" borderId="6">
      <alignment horizontal="left"/>
      <protection/>
    </xf>
    <xf numFmtId="49" fontId="48" fillId="0" borderId="18">
      <alignment horizontal="center" wrapText="1"/>
      <protection/>
    </xf>
    <xf numFmtId="49" fontId="48" fillId="0" borderId="20">
      <alignment horizontal="center" wrapText="1"/>
      <protection/>
    </xf>
    <xf numFmtId="49" fontId="48" fillId="0" borderId="19">
      <alignment horizontal="center"/>
      <protection/>
    </xf>
    <xf numFmtId="0" fontId="48" fillId="0" borderId="22">
      <alignment/>
      <protection/>
    </xf>
    <xf numFmtId="49" fontId="48" fillId="0" borderId="6">
      <alignment/>
      <protection/>
    </xf>
    <xf numFmtId="49" fontId="48" fillId="0" borderId="0">
      <alignment/>
      <protection/>
    </xf>
    <xf numFmtId="49" fontId="48" fillId="0" borderId="28">
      <alignment horizontal="center"/>
      <protection/>
    </xf>
    <xf numFmtId="49" fontId="48" fillId="0" borderId="10">
      <alignment horizontal="center"/>
      <protection/>
    </xf>
    <xf numFmtId="49" fontId="48" fillId="0" borderId="13">
      <alignment horizontal="center"/>
      <protection/>
    </xf>
    <xf numFmtId="49" fontId="48" fillId="0" borderId="23">
      <alignment horizontal="center" vertical="center" wrapText="1"/>
      <protection/>
    </xf>
    <xf numFmtId="4" fontId="48" fillId="0" borderId="13">
      <alignment horizontal="right" shrinkToFit="1"/>
      <protection/>
    </xf>
    <xf numFmtId="4" fontId="48" fillId="0" borderId="13">
      <alignment horizontal="right" shrinkToFit="1"/>
      <protection/>
    </xf>
    <xf numFmtId="0" fontId="48" fillId="21" borderId="0">
      <alignment/>
      <protection/>
    </xf>
    <xf numFmtId="0" fontId="56" fillId="0" borderId="0">
      <alignment horizontal="center" wrapText="1"/>
      <protection/>
    </xf>
    <xf numFmtId="0" fontId="48" fillId="0" borderId="0">
      <alignment horizontal="center"/>
      <protection/>
    </xf>
    <xf numFmtId="0" fontId="48" fillId="0" borderId="1">
      <alignment wrapText="1"/>
      <protection/>
    </xf>
    <xf numFmtId="0" fontId="48" fillId="0" borderId="29">
      <alignment wrapText="1"/>
      <protection/>
    </xf>
    <xf numFmtId="0" fontId="57" fillId="0" borderId="30">
      <alignment/>
      <protection/>
    </xf>
    <xf numFmtId="49" fontId="58" fillId="0" borderId="31">
      <alignment horizontal="right"/>
      <protection/>
    </xf>
    <xf numFmtId="0" fontId="48" fillId="0" borderId="31">
      <alignment horizontal="right"/>
      <protection/>
    </xf>
    <xf numFmtId="0" fontId="57" fillId="0" borderId="1">
      <alignment/>
      <protection/>
    </xf>
    <xf numFmtId="0" fontId="47" fillId="0" borderId="22">
      <alignment/>
      <protection/>
    </xf>
    <xf numFmtId="0" fontId="48" fillId="0" borderId="23">
      <alignment horizontal="center"/>
      <protection/>
    </xf>
    <xf numFmtId="49" fontId="49" fillId="0" borderId="32">
      <alignment horizontal="center"/>
      <protection/>
    </xf>
    <xf numFmtId="193" fontId="48" fillId="0" borderId="33">
      <alignment horizontal="center"/>
      <protection/>
    </xf>
    <xf numFmtId="0" fontId="48" fillId="0" borderId="34">
      <alignment horizontal="center"/>
      <protection/>
    </xf>
    <xf numFmtId="49" fontId="48" fillId="0" borderId="35">
      <alignment horizontal="center"/>
      <protection/>
    </xf>
    <xf numFmtId="49" fontId="48" fillId="0" borderId="33">
      <alignment horizontal="center"/>
      <protection/>
    </xf>
    <xf numFmtId="0" fontId="48" fillId="0" borderId="33">
      <alignment horizontal="center"/>
      <protection/>
    </xf>
    <xf numFmtId="49" fontId="48" fillId="0" borderId="36">
      <alignment horizontal="center"/>
      <protection/>
    </xf>
    <xf numFmtId="0" fontId="57" fillId="0" borderId="0">
      <alignment/>
      <protection/>
    </xf>
    <xf numFmtId="0" fontId="49" fillId="0" borderId="37">
      <alignment/>
      <protection/>
    </xf>
    <xf numFmtId="0" fontId="49" fillId="0" borderId="25">
      <alignment/>
      <protection/>
    </xf>
    <xf numFmtId="4" fontId="48" fillId="0" borderId="27">
      <alignment horizontal="right" shrinkToFit="1"/>
      <protection/>
    </xf>
    <xf numFmtId="49" fontId="48" fillId="0" borderId="11">
      <alignment horizontal="center"/>
      <protection/>
    </xf>
    <xf numFmtId="0" fontId="48" fillId="0" borderId="38">
      <alignment horizontal="left" wrapText="1"/>
      <protection/>
    </xf>
    <xf numFmtId="0" fontId="48" fillId="0" borderId="9">
      <alignment horizontal="left" wrapText="1" indent="1"/>
      <protection/>
    </xf>
    <xf numFmtId="0" fontId="48" fillId="0" borderId="33">
      <alignment horizontal="left" wrapText="1" indent="2"/>
      <protection/>
    </xf>
    <xf numFmtId="0" fontId="48" fillId="21" borderId="22">
      <alignment/>
      <protection/>
    </xf>
    <xf numFmtId="0" fontId="56" fillId="0" borderId="0">
      <alignment horizontal="left" wrapText="1"/>
      <protection/>
    </xf>
    <xf numFmtId="49" fontId="49" fillId="0" borderId="0">
      <alignment/>
      <protection/>
    </xf>
    <xf numFmtId="0" fontId="48" fillId="0" borderId="0">
      <alignment horizontal="right"/>
      <protection/>
    </xf>
    <xf numFmtId="49" fontId="48" fillId="0" borderId="0">
      <alignment horizontal="right"/>
      <protection/>
    </xf>
    <xf numFmtId="0" fontId="48" fillId="0" borderId="0">
      <alignment horizontal="left" wrapText="1"/>
      <protection/>
    </xf>
    <xf numFmtId="0" fontId="48" fillId="0" borderId="1">
      <alignment horizontal="left"/>
      <protection/>
    </xf>
    <xf numFmtId="0" fontId="48" fillId="0" borderId="2">
      <alignment horizontal="left" wrapText="1"/>
      <protection/>
    </xf>
    <xf numFmtId="0" fontId="48" fillId="0" borderId="29">
      <alignment/>
      <protection/>
    </xf>
    <xf numFmtId="0" fontId="50" fillId="0" borderId="39">
      <alignment horizontal="left" wrapText="1"/>
      <protection/>
    </xf>
    <xf numFmtId="0" fontId="48" fillId="0" borderId="40">
      <alignment horizontal="left" wrapText="1" indent="2"/>
      <protection/>
    </xf>
    <xf numFmtId="49" fontId="48" fillId="0" borderId="0">
      <alignment horizontal="center" wrapText="1"/>
      <protection/>
    </xf>
    <xf numFmtId="49" fontId="48" fillId="0" borderId="19">
      <alignment horizontal="center" wrapText="1"/>
      <protection/>
    </xf>
    <xf numFmtId="0" fontId="48" fillId="0" borderId="41">
      <alignment/>
      <protection/>
    </xf>
    <xf numFmtId="0" fontId="48" fillId="0" borderId="42">
      <alignment horizontal="center" wrapText="1"/>
      <protection/>
    </xf>
    <xf numFmtId="0" fontId="49" fillId="0" borderId="22">
      <alignment/>
      <protection/>
    </xf>
    <xf numFmtId="49" fontId="48" fillId="0" borderId="0">
      <alignment horizontal="center"/>
      <protection/>
    </xf>
    <xf numFmtId="49" fontId="48" fillId="0" borderId="28">
      <alignment horizontal="center" wrapText="1"/>
      <protection/>
    </xf>
    <xf numFmtId="49" fontId="48" fillId="0" borderId="43">
      <alignment horizontal="center" wrapText="1"/>
      <protection/>
    </xf>
    <xf numFmtId="49" fontId="48" fillId="0" borderId="1">
      <alignment/>
      <protection/>
    </xf>
    <xf numFmtId="4" fontId="48" fillId="0" borderId="4">
      <alignment horizontal="right" shrinkToFit="1"/>
      <protection/>
    </xf>
    <xf numFmtId="4" fontId="48" fillId="0" borderId="28">
      <alignment horizontal="right" shrinkToFit="1"/>
      <protection/>
    </xf>
    <xf numFmtId="4" fontId="48" fillId="0" borderId="40">
      <alignment horizontal="right" shrinkToFit="1"/>
      <protection/>
    </xf>
    <xf numFmtId="49" fontId="48" fillId="0" borderId="27">
      <alignment horizontal="center"/>
      <protection/>
    </xf>
    <xf numFmtId="4" fontId="48" fillId="0" borderId="4">
      <alignment horizontal="right"/>
      <protection/>
    </xf>
    <xf numFmtId="4" fontId="48" fillId="0" borderId="44">
      <alignment horizontal="right" shrinkToFit="1"/>
      <protection/>
    </xf>
    <xf numFmtId="0" fontId="48" fillId="0" borderId="8">
      <alignment horizontal="left" wrapText="1"/>
      <protection/>
    </xf>
    <xf numFmtId="0" fontId="50" fillId="0" borderId="33">
      <alignment horizontal="left" wrapText="1"/>
      <protection/>
    </xf>
    <xf numFmtId="0" fontId="48" fillId="0" borderId="35">
      <alignment horizontal="left" wrapText="1" indent="2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9" fillId="28" borderId="45" applyNumberFormat="0" applyAlignment="0" applyProtection="0"/>
    <xf numFmtId="0" fontId="60" fillId="29" borderId="46" applyNumberFormat="0" applyAlignment="0" applyProtection="0"/>
    <xf numFmtId="0" fontId="61" fillId="29" borderId="45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47" applyNumberFormat="0" applyFill="0" applyAlignment="0" applyProtection="0"/>
    <xf numFmtId="0" fontId="64" fillId="0" borderId="48" applyNumberFormat="0" applyFill="0" applyAlignment="0" applyProtection="0"/>
    <xf numFmtId="0" fontId="65" fillId="0" borderId="4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0" applyNumberFormat="0" applyFill="0" applyAlignment="0" applyProtection="0"/>
    <xf numFmtId="0" fontId="67" fillId="30" borderId="51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2" fillId="0" borderId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3" borderId="52" applyNumberFormat="0" applyFont="0" applyAlignment="0" applyProtection="0"/>
    <xf numFmtId="9" fontId="0" fillId="0" borderId="0" applyFont="0" applyFill="0" applyBorder="0" applyAlignment="0" applyProtection="0"/>
    <xf numFmtId="0" fontId="73" fillId="0" borderId="53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0" xfId="0" applyBorder="1" applyAlignment="1">
      <alignment wrapText="1"/>
    </xf>
    <xf numFmtId="0" fontId="0" fillId="0" borderId="57" xfId="0" applyBorder="1" applyAlignment="1">
      <alignment wrapText="1"/>
    </xf>
    <xf numFmtId="0" fontId="2" fillId="0" borderId="60" xfId="0" applyFont="1" applyBorder="1" applyAlignment="1">
      <alignment/>
    </xf>
    <xf numFmtId="0" fontId="2" fillId="0" borderId="6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56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0" fillId="0" borderId="56" xfId="0" applyBorder="1" applyAlignment="1">
      <alignment wrapText="1"/>
    </xf>
    <xf numFmtId="0" fontId="4" fillId="0" borderId="60" xfId="0" applyFont="1" applyBorder="1" applyAlignment="1">
      <alignment/>
    </xf>
    <xf numFmtId="0" fontId="3" fillId="0" borderId="0" xfId="0" applyFont="1" applyAlignment="1">
      <alignment/>
    </xf>
    <xf numFmtId="0" fontId="0" fillId="0" borderId="60" xfId="0" applyBorder="1" applyAlignment="1">
      <alignment horizontal="left" wrapText="1"/>
    </xf>
    <xf numFmtId="4" fontId="4" fillId="35" borderId="60" xfId="0" applyNumberFormat="1" applyFont="1" applyFill="1" applyBorder="1" applyAlignment="1">
      <alignment/>
    </xf>
    <xf numFmtId="0" fontId="0" fillId="0" borderId="62" xfId="0" applyBorder="1" applyAlignment="1">
      <alignment horizontal="left" wrapText="1"/>
    </xf>
    <xf numFmtId="0" fontId="0" fillId="0" borderId="56" xfId="0" applyFill="1" applyBorder="1" applyAlignment="1">
      <alignment horizontal="center" wrapText="1"/>
    </xf>
    <xf numFmtId="182" fontId="2" fillId="0" borderId="60" xfId="0" applyNumberFormat="1" applyFont="1" applyBorder="1" applyAlignment="1">
      <alignment/>
    </xf>
    <xf numFmtId="182" fontId="4" fillId="0" borderId="60" xfId="0" applyNumberFormat="1" applyFont="1" applyBorder="1" applyAlignment="1">
      <alignment/>
    </xf>
    <xf numFmtId="0" fontId="0" fillId="0" borderId="60" xfId="0" applyBorder="1" applyAlignment="1">
      <alignment horizontal="justify"/>
    </xf>
    <xf numFmtId="4" fontId="0" fillId="35" borderId="60" xfId="0" applyNumberFormat="1" applyFont="1" applyFill="1" applyBorder="1" applyAlignment="1">
      <alignment/>
    </xf>
    <xf numFmtId="4" fontId="0" fillId="35" borderId="60" xfId="0" applyNumberFormat="1" applyFill="1" applyBorder="1" applyAlignment="1">
      <alignment/>
    </xf>
    <xf numFmtId="4" fontId="2" fillId="35" borderId="60" xfId="0" applyNumberFormat="1" applyFont="1" applyFill="1" applyBorder="1" applyAlignment="1">
      <alignment/>
    </xf>
    <xf numFmtId="4" fontId="5" fillId="35" borderId="61" xfId="0" applyNumberFormat="1" applyFont="1" applyFill="1" applyBorder="1" applyAlignment="1">
      <alignment/>
    </xf>
    <xf numFmtId="0" fontId="0" fillId="0" borderId="0" xfId="0" applyAlignment="1">
      <alignment horizontal="justify"/>
    </xf>
    <xf numFmtId="4" fontId="5" fillId="35" borderId="60" xfId="0" applyNumberFormat="1" applyFont="1" applyFill="1" applyBorder="1" applyAlignment="1">
      <alignment/>
    </xf>
    <xf numFmtId="4" fontId="76" fillId="35" borderId="60" xfId="0" applyNumberFormat="1" applyFont="1" applyFill="1" applyBorder="1" applyAlignment="1">
      <alignment/>
    </xf>
    <xf numFmtId="4" fontId="77" fillId="35" borderId="60" xfId="0" applyNumberFormat="1" applyFont="1" applyFill="1" applyBorder="1" applyAlignment="1">
      <alignment/>
    </xf>
    <xf numFmtId="4" fontId="78" fillId="35" borderId="60" xfId="0" applyNumberFormat="1" applyFont="1" applyFill="1" applyBorder="1" applyAlignment="1">
      <alignment/>
    </xf>
    <xf numFmtId="4" fontId="0" fillId="35" borderId="6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8" fillId="0" borderId="60" xfId="0" applyFont="1" applyBorder="1" applyAlignment="1">
      <alignment/>
    </xf>
    <xf numFmtId="4" fontId="28" fillId="0" borderId="60" xfId="0" applyNumberFormat="1" applyFont="1" applyBorder="1" applyAlignment="1">
      <alignment/>
    </xf>
    <xf numFmtId="0" fontId="28" fillId="0" borderId="60" xfId="0" applyFont="1" applyBorder="1" applyAlignment="1">
      <alignment horizontal="right"/>
    </xf>
    <xf numFmtId="0" fontId="29" fillId="0" borderId="60" xfId="0" applyFont="1" applyBorder="1" applyAlignment="1">
      <alignment/>
    </xf>
    <xf numFmtId="171" fontId="31" fillId="0" borderId="60" xfId="236" applyFont="1" applyBorder="1" applyAlignment="1">
      <alignment/>
    </xf>
    <xf numFmtId="171" fontId="43" fillId="0" borderId="60" xfId="236" applyFont="1" applyBorder="1" applyAlignment="1">
      <alignment horizontal="center" vertical="center"/>
    </xf>
    <xf numFmtId="4" fontId="43" fillId="0" borderId="60" xfId="0" applyNumberFormat="1" applyFont="1" applyBorder="1" applyAlignment="1">
      <alignment/>
    </xf>
    <xf numFmtId="4" fontId="79" fillId="0" borderId="13" xfId="152" applyNumberFormat="1" applyFont="1" applyProtection="1">
      <alignment horizontal="right" shrinkToFit="1"/>
      <protection/>
    </xf>
    <xf numFmtId="4" fontId="79" fillId="0" borderId="13" xfId="151" applyNumberFormat="1" applyFont="1" applyAlignment="1" applyProtection="1">
      <alignment shrinkToFit="1"/>
      <protection/>
    </xf>
    <xf numFmtId="0" fontId="43" fillId="0" borderId="60" xfId="0" applyFont="1" applyBorder="1" applyAlignment="1">
      <alignment/>
    </xf>
    <xf numFmtId="4" fontId="79" fillId="0" borderId="4" xfId="43" applyNumberFormat="1" applyFont="1" applyAlignment="1" applyProtection="1">
      <alignment horizontal="center" vertical="center"/>
      <protection/>
    </xf>
    <xf numFmtId="0" fontId="43" fillId="0" borderId="60" xfId="0" applyFont="1" applyBorder="1" applyAlignment="1">
      <alignment horizontal="right"/>
    </xf>
    <xf numFmtId="4" fontId="79" fillId="0" borderId="4" xfId="203" applyFont="1" applyAlignment="1" applyProtection="1">
      <alignment vertical="center"/>
      <protection/>
    </xf>
    <xf numFmtId="4" fontId="79" fillId="35" borderId="13" xfId="151" applyNumberFormat="1" applyFont="1" applyFill="1" applyProtection="1">
      <alignment horizontal="right" shrinkToFit="1"/>
      <protection/>
    </xf>
    <xf numFmtId="4" fontId="43" fillId="35" borderId="60" xfId="0" applyNumberFormat="1" applyFont="1" applyFill="1" applyBorder="1" applyAlignment="1">
      <alignment/>
    </xf>
    <xf numFmtId="4" fontId="43" fillId="0" borderId="60" xfId="0" applyNumberFormat="1" applyFont="1" applyBorder="1" applyAlignment="1">
      <alignment/>
    </xf>
    <xf numFmtId="171" fontId="43" fillId="0" borderId="60" xfId="236" applyFont="1" applyBorder="1" applyAlignment="1">
      <alignment vertical="center"/>
    </xf>
  </cellXfs>
  <cellStyles count="2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5 2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21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5 2" xfId="152"/>
    <cellStyle name="xl46" xfId="153"/>
    <cellStyle name="xl47" xfId="154"/>
    <cellStyle name="xl48" xfId="155"/>
    <cellStyle name="xl49" xfId="156"/>
    <cellStyle name="xl50" xfId="157"/>
    <cellStyle name="xl51" xfId="158"/>
    <cellStyle name="xl52" xfId="159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6 2" xfId="204"/>
    <cellStyle name="xl97" xfId="205"/>
    <cellStyle name="xl98" xfId="206"/>
    <cellStyle name="xl99" xfId="207"/>
    <cellStyle name="Акцент1" xfId="208"/>
    <cellStyle name="Акцент2" xfId="209"/>
    <cellStyle name="Акцент3" xfId="210"/>
    <cellStyle name="Акцент4" xfId="211"/>
    <cellStyle name="Акцент5" xfId="212"/>
    <cellStyle name="Акцент6" xfId="213"/>
    <cellStyle name="Ввод " xfId="214"/>
    <cellStyle name="Вывод" xfId="215"/>
    <cellStyle name="Вычисление" xfId="216"/>
    <cellStyle name="Hyperlink" xfId="217"/>
    <cellStyle name="Currency" xfId="218"/>
    <cellStyle name="Currency [0]" xfId="219"/>
    <cellStyle name="Заголовок 1" xfId="220"/>
    <cellStyle name="Заголовок 2" xfId="221"/>
    <cellStyle name="Заголовок 3" xfId="222"/>
    <cellStyle name="Заголовок 4" xfId="223"/>
    <cellStyle name="Итог" xfId="224"/>
    <cellStyle name="Контрольная ячейка" xfId="225"/>
    <cellStyle name="Название" xfId="226"/>
    <cellStyle name="Нейтральный" xfId="227"/>
    <cellStyle name="Обычный 2" xfId="228"/>
    <cellStyle name="Followed Hyperlink" xfId="229"/>
    <cellStyle name="Плохой" xfId="230"/>
    <cellStyle name="Пояснение" xfId="231"/>
    <cellStyle name="Примечание" xfId="232"/>
    <cellStyle name="Percent" xfId="233"/>
    <cellStyle name="Связанная ячейка" xfId="234"/>
    <cellStyle name="Текст предупреждения" xfId="235"/>
    <cellStyle name="Comma" xfId="236"/>
    <cellStyle name="Comma [0]" xfId="237"/>
    <cellStyle name="Хороший" xfId="2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44">
      <selection activeCell="F63" sqref="F63"/>
    </sheetView>
  </sheetViews>
  <sheetFormatPr defaultColWidth="9.00390625" defaultRowHeight="12.75"/>
  <cols>
    <col min="1" max="1" width="48.25390625" style="0" customWidth="1"/>
    <col min="2" max="2" width="18.875" style="0" customWidth="1"/>
    <col min="3" max="3" width="20.875" style="0" customWidth="1"/>
    <col min="4" max="4" width="19.375" style="0" customWidth="1"/>
    <col min="5" max="5" width="19.125" style="0" customWidth="1"/>
    <col min="6" max="6" width="13.125" style="0" customWidth="1"/>
    <col min="7" max="7" width="31.875" style="0" customWidth="1"/>
    <col min="8" max="8" width="12.00390625" style="0" customWidth="1"/>
  </cols>
  <sheetData>
    <row r="2" spans="1:5" ht="15">
      <c r="A2" s="20"/>
      <c r="B2" s="38" t="s">
        <v>19</v>
      </c>
      <c r="C2" s="38"/>
      <c r="D2" s="38"/>
      <c r="E2" s="20"/>
    </row>
    <row r="3" spans="1:5" ht="15">
      <c r="A3" s="38" t="s">
        <v>20</v>
      </c>
      <c r="B3" s="38"/>
      <c r="C3" s="38"/>
      <c r="D3" s="38"/>
      <c r="E3" s="38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31</v>
      </c>
      <c r="B9" s="10" t="s">
        <v>47</v>
      </c>
      <c r="C9" s="17" t="s">
        <v>41</v>
      </c>
      <c r="D9" s="10" t="s">
        <v>48</v>
      </c>
      <c r="E9" s="18" t="s">
        <v>42</v>
      </c>
      <c r="F9" s="24" t="s">
        <v>43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28</v>
      </c>
      <c r="B14" s="31">
        <f>B15+B45</f>
        <v>139811876.85000002</v>
      </c>
      <c r="C14" s="33">
        <f>C15+C45+C51</f>
        <v>206031704.77</v>
      </c>
      <c r="D14" s="31">
        <f>D15+D45</f>
        <v>99247552.97</v>
      </c>
      <c r="E14" s="26">
        <f>D14:D52/C14:C52*100</f>
        <v>48.17100993305536</v>
      </c>
      <c r="F14" s="25">
        <f>D14:D52/B14:B52*100</f>
        <v>70.98649643082878</v>
      </c>
    </row>
    <row r="15" spans="1:6" ht="15">
      <c r="A15" s="19" t="s">
        <v>35</v>
      </c>
      <c r="B15" s="22">
        <f>B16+B26</f>
        <v>55785822.34</v>
      </c>
      <c r="C15" s="22">
        <f>C16+C26</f>
        <v>103160372.82</v>
      </c>
      <c r="D15" s="22">
        <f>D16+D26</f>
        <v>54743414.480000004</v>
      </c>
      <c r="E15" s="26">
        <f>D15:D52/C15:C52*100</f>
        <v>53.06632089777281</v>
      </c>
      <c r="F15" s="25">
        <f>D15:D52/B15:B52*100</f>
        <v>98.13141078454164</v>
      </c>
    </row>
    <row r="16" spans="1:6" ht="15">
      <c r="A16" s="19" t="s">
        <v>21</v>
      </c>
      <c r="B16" s="22">
        <f>B17+B18+B19+B20+B21+B22</f>
        <v>31767852.67</v>
      </c>
      <c r="C16" s="22">
        <f>C17+C18+C19+C20+C21+C22</f>
        <v>55485000</v>
      </c>
      <c r="D16" s="22">
        <f>D17+D18+D19+D20+D21+D22</f>
        <v>33642454.160000004</v>
      </c>
      <c r="E16" s="26">
        <f>D16:D52/C16:C52*100</f>
        <v>60.633421933856</v>
      </c>
      <c r="F16" s="25">
        <f>D16:D52/B16:B52*100</f>
        <v>105.9009386296049</v>
      </c>
    </row>
    <row r="17" spans="1:6" ht="15">
      <c r="A17" s="1" t="s">
        <v>0</v>
      </c>
      <c r="B17" s="37">
        <v>15166238.44</v>
      </c>
      <c r="C17" s="28">
        <v>25614000</v>
      </c>
      <c r="D17" s="34">
        <v>16794311.92</v>
      </c>
      <c r="E17" s="26">
        <f>D17:D52/C17:C52*100</f>
        <v>65.56692402592333</v>
      </c>
      <c r="F17" s="25">
        <f>D17:D52/B17:B52*100</f>
        <v>110.73485351322225</v>
      </c>
    </row>
    <row r="18" spans="1:6" ht="15">
      <c r="A18" s="1" t="s">
        <v>15</v>
      </c>
      <c r="B18" s="37">
        <v>2401245.18</v>
      </c>
      <c r="C18" s="28">
        <v>3810000</v>
      </c>
      <c r="D18" s="34">
        <v>2514292.49</v>
      </c>
      <c r="E18" s="26">
        <f>D18:D52/C18:C52*100</f>
        <v>65.99192887139108</v>
      </c>
      <c r="F18" s="25">
        <f>D18:D52/B18:B52*100</f>
        <v>104.70786202681728</v>
      </c>
    </row>
    <row r="19" spans="1:9" ht="15">
      <c r="A19" s="1" t="s">
        <v>8</v>
      </c>
      <c r="B19" s="29">
        <v>577.66</v>
      </c>
      <c r="C19" s="29">
        <v>3000</v>
      </c>
      <c r="D19" s="34">
        <v>0</v>
      </c>
      <c r="E19" s="26">
        <v>0</v>
      </c>
      <c r="F19" s="25">
        <v>0</v>
      </c>
      <c r="I19" t="s">
        <v>38</v>
      </c>
    </row>
    <row r="20" spans="1:6" ht="15">
      <c r="A20" s="1" t="s">
        <v>1</v>
      </c>
      <c r="B20" s="29">
        <v>1049543.52</v>
      </c>
      <c r="C20" s="29">
        <v>3315000</v>
      </c>
      <c r="D20" s="34">
        <v>413257.87</v>
      </c>
      <c r="E20" s="26"/>
      <c r="F20" s="25"/>
    </row>
    <row r="21" spans="1:6" ht="15">
      <c r="A21" s="7" t="s">
        <v>44</v>
      </c>
      <c r="B21" s="29">
        <v>0</v>
      </c>
      <c r="C21" s="28">
        <v>6537000</v>
      </c>
      <c r="D21" s="34">
        <v>1357319.76</v>
      </c>
      <c r="E21" s="26">
        <f>D21:D52/C21:C52*100</f>
        <v>20.76364938044975</v>
      </c>
      <c r="F21" s="25">
        <v>0</v>
      </c>
    </row>
    <row r="22" spans="1:6" ht="15">
      <c r="A22" s="11" t="s">
        <v>10</v>
      </c>
      <c r="B22" s="30">
        <f>B23+B24+B25</f>
        <v>13150247.870000001</v>
      </c>
      <c r="C22" s="30">
        <f>C23+C24+C25</f>
        <v>16206000</v>
      </c>
      <c r="D22" s="36">
        <f>D23+D24+D25</f>
        <v>12563272.12</v>
      </c>
      <c r="E22" s="26">
        <f>D22:D52/C22:C52*100</f>
        <v>77.52235048747377</v>
      </c>
      <c r="F22" s="25">
        <f>D22:D52/B22:B52*100</f>
        <v>95.53639022014873</v>
      </c>
    </row>
    <row r="23" spans="1:7" ht="15.75" customHeight="1">
      <c r="A23" s="15" t="s">
        <v>16</v>
      </c>
      <c r="B23" s="28">
        <v>11154060.57</v>
      </c>
      <c r="C23" s="28">
        <v>12300000</v>
      </c>
      <c r="D23" s="34">
        <v>12171442.41</v>
      </c>
      <c r="E23" s="26">
        <f>D23:D52/C23:C52*100</f>
        <v>98.95481634146341</v>
      </c>
      <c r="F23" s="25">
        <f>D23:D52/B23:B52*100</f>
        <v>109.12117908644277</v>
      </c>
      <c r="G23" s="32"/>
    </row>
    <row r="24" spans="1:6" ht="15">
      <c r="A24" s="15" t="s">
        <v>17</v>
      </c>
      <c r="B24" s="28">
        <v>1996187.3</v>
      </c>
      <c r="C24" s="28">
        <v>3906000</v>
      </c>
      <c r="D24" s="34">
        <v>391829.02</v>
      </c>
      <c r="E24" s="26">
        <f>D24:D52/C24:C52*100</f>
        <v>10.031464925755248</v>
      </c>
      <c r="F24" s="25">
        <f>D24:D52/B24:B52*100</f>
        <v>19.628870497272477</v>
      </c>
    </row>
    <row r="25" spans="1:6" ht="15">
      <c r="A25" s="7" t="s">
        <v>7</v>
      </c>
      <c r="B25" s="29">
        <v>0</v>
      </c>
      <c r="C25" s="28">
        <v>0</v>
      </c>
      <c r="D25" s="34">
        <v>0.69</v>
      </c>
      <c r="E25" s="26">
        <v>0</v>
      </c>
      <c r="F25" s="25">
        <v>0</v>
      </c>
    </row>
    <row r="26" spans="1:6" ht="15">
      <c r="A26" s="19" t="s">
        <v>22</v>
      </c>
      <c r="B26" s="22">
        <f>B27+B33+B36+B42+B43+B44</f>
        <v>24017969.67</v>
      </c>
      <c r="C26" s="22">
        <f>C27+C33+C36+C42+C43+C44</f>
        <v>47675372.82</v>
      </c>
      <c r="D26" s="35">
        <f>D27+D33+D36+D42+D43+D44</f>
        <v>21100960.319999997</v>
      </c>
      <c r="E26" s="26">
        <f aca="true" t="shared" si="0" ref="E26:E39">D26:D52/C26:C52*100</f>
        <v>44.25966504691509</v>
      </c>
      <c r="F26" s="25">
        <f aca="true" t="shared" si="1" ref="F26:F44">D26:D52/B26:B52*100</f>
        <v>87.85488786071897</v>
      </c>
    </row>
    <row r="27" spans="1:6" ht="38.25">
      <c r="A27" s="12" t="s">
        <v>26</v>
      </c>
      <c r="B27" s="30">
        <f>B28+B29+B30+B31+B32</f>
        <v>15670428.89</v>
      </c>
      <c r="C27" s="30">
        <f>C28+C29+C30+C31+C32</f>
        <v>24613000</v>
      </c>
      <c r="D27" s="36">
        <f>D28+D29+D30+D31+D32</f>
        <v>13864622.329999998</v>
      </c>
      <c r="E27" s="26">
        <f t="shared" si="0"/>
        <v>56.330485231381786</v>
      </c>
      <c r="F27" s="25">
        <f t="shared" si="1"/>
        <v>88.47634246212388</v>
      </c>
    </row>
    <row r="28" spans="1:6" ht="15">
      <c r="A28" s="7" t="s">
        <v>11</v>
      </c>
      <c r="B28" s="29">
        <v>3965824.81</v>
      </c>
      <c r="C28" s="28">
        <v>6654000</v>
      </c>
      <c r="D28" s="34">
        <v>3575872.34</v>
      </c>
      <c r="E28" s="26">
        <f t="shared" si="0"/>
        <v>53.74019146378119</v>
      </c>
      <c r="F28" s="25">
        <f t="shared" si="1"/>
        <v>90.16717861523489</v>
      </c>
    </row>
    <row r="29" spans="1:6" ht="15">
      <c r="A29" s="7" t="s">
        <v>12</v>
      </c>
      <c r="B29" s="29">
        <v>3814790.73</v>
      </c>
      <c r="C29" s="28">
        <v>6444000</v>
      </c>
      <c r="D29" s="34">
        <v>2760099.03</v>
      </c>
      <c r="E29" s="26">
        <f t="shared" si="0"/>
        <v>42.83207681564246</v>
      </c>
      <c r="F29" s="25">
        <f t="shared" si="1"/>
        <v>72.352567292728</v>
      </c>
    </row>
    <row r="30" spans="1:6" ht="15">
      <c r="A30" s="7" t="s">
        <v>2</v>
      </c>
      <c r="B30" s="29">
        <v>3917891.2</v>
      </c>
      <c r="C30" s="28">
        <v>5215000</v>
      </c>
      <c r="D30" s="34">
        <v>3365518.98</v>
      </c>
      <c r="E30" s="26">
        <f t="shared" si="0"/>
        <v>64.53535915627995</v>
      </c>
      <c r="F30" s="25">
        <f t="shared" si="1"/>
        <v>85.90128740685805</v>
      </c>
    </row>
    <row r="31" spans="1:6" ht="12.75" customHeight="1">
      <c r="A31" s="7" t="s">
        <v>9</v>
      </c>
      <c r="B31" s="29">
        <v>303974.68</v>
      </c>
      <c r="C31" s="28">
        <v>400000</v>
      </c>
      <c r="D31" s="34">
        <v>102706.53</v>
      </c>
      <c r="E31" s="26">
        <f t="shared" si="0"/>
        <v>25.6766325</v>
      </c>
      <c r="F31" s="25">
        <v>0</v>
      </c>
    </row>
    <row r="32" spans="1:6" ht="15.75" customHeight="1">
      <c r="A32" s="7" t="s">
        <v>3</v>
      </c>
      <c r="B32" s="29">
        <v>3667947.47</v>
      </c>
      <c r="C32" s="28">
        <v>5900000</v>
      </c>
      <c r="D32" s="34">
        <v>4060425.45</v>
      </c>
      <c r="E32" s="26">
        <f t="shared" si="0"/>
        <v>68.82077033898305</v>
      </c>
      <c r="F32" s="25">
        <f t="shared" si="1"/>
        <v>110.700207219707</v>
      </c>
    </row>
    <row r="33" spans="1:6" ht="27" customHeight="1">
      <c r="A33" s="12" t="s">
        <v>27</v>
      </c>
      <c r="B33" s="30">
        <f>B34+B35</f>
        <v>1558195.63</v>
      </c>
      <c r="C33" s="30">
        <f>C34+C35</f>
        <v>1148258.41</v>
      </c>
      <c r="D33" s="36">
        <f>D34+D35</f>
        <v>1177512.82</v>
      </c>
      <c r="E33" s="26">
        <f t="shared" si="0"/>
        <v>102.54772007287107</v>
      </c>
      <c r="F33" s="25">
        <f t="shared" si="1"/>
        <v>75.56899771307921</v>
      </c>
    </row>
    <row r="34" spans="1:6" ht="31.5" customHeight="1">
      <c r="A34" s="9" t="s">
        <v>18</v>
      </c>
      <c r="B34" s="29">
        <v>68431.66</v>
      </c>
      <c r="C34" s="28">
        <v>40000</v>
      </c>
      <c r="D34" s="34">
        <v>54556.21</v>
      </c>
      <c r="E34" s="26">
        <f t="shared" si="0"/>
        <v>136.390525</v>
      </c>
      <c r="F34" s="25">
        <f t="shared" si="1"/>
        <v>79.72363961359406</v>
      </c>
    </row>
    <row r="35" spans="1:6" ht="24.75" customHeight="1">
      <c r="A35" s="7" t="s">
        <v>13</v>
      </c>
      <c r="B35" s="29">
        <v>1489763.97</v>
      </c>
      <c r="C35" s="28">
        <v>1108258.41</v>
      </c>
      <c r="D35" s="34">
        <v>1122956.61</v>
      </c>
      <c r="E35" s="26">
        <f t="shared" si="0"/>
        <v>101.32624303748801</v>
      </c>
      <c r="F35" s="25">
        <f t="shared" si="1"/>
        <v>75.37815604441019</v>
      </c>
    </row>
    <row r="36" spans="1:6" ht="25.5">
      <c r="A36" s="12" t="s">
        <v>30</v>
      </c>
      <c r="B36" s="30">
        <f>B37+B38+B39+B40+B41</f>
        <v>6412924.510000001</v>
      </c>
      <c r="C36" s="30">
        <f>C37+C38+C39+C40+C41</f>
        <v>21629429.41</v>
      </c>
      <c r="D36" s="36">
        <f>D37+D38+D39+D40+D41</f>
        <v>5869608.6499999985</v>
      </c>
      <c r="E36" s="26">
        <f t="shared" si="0"/>
        <v>27.137140507674623</v>
      </c>
      <c r="F36" s="25">
        <f t="shared" si="1"/>
        <v>91.52779891369714</v>
      </c>
    </row>
    <row r="37" spans="1:6" ht="15">
      <c r="A37" s="7" t="s">
        <v>4</v>
      </c>
      <c r="B37" s="29">
        <v>4725281.2</v>
      </c>
      <c r="C37" s="28">
        <v>11200000</v>
      </c>
      <c r="D37" s="34">
        <v>4124727.55</v>
      </c>
      <c r="E37" s="26">
        <f t="shared" si="0"/>
        <v>36.82792455357143</v>
      </c>
      <c r="F37" s="25">
        <f t="shared" si="1"/>
        <v>87.29062621712332</v>
      </c>
    </row>
    <row r="38" spans="1:6" s="13" customFormat="1" ht="15">
      <c r="A38" s="7" t="s">
        <v>37</v>
      </c>
      <c r="B38" s="29">
        <v>1505275.19</v>
      </c>
      <c r="C38" s="28">
        <v>7314000</v>
      </c>
      <c r="D38" s="34">
        <v>1063752.23</v>
      </c>
      <c r="E38" s="26">
        <f t="shared" si="0"/>
        <v>14.544055646704948</v>
      </c>
      <c r="F38" s="25">
        <v>0</v>
      </c>
    </row>
    <row r="39" spans="1:7" s="13" customFormat="1" ht="25.5">
      <c r="A39" s="9" t="s">
        <v>36</v>
      </c>
      <c r="B39" s="29">
        <v>116913.03</v>
      </c>
      <c r="C39" s="28">
        <v>2817429.41</v>
      </c>
      <c r="D39" s="34">
        <v>577189.19</v>
      </c>
      <c r="E39" s="26">
        <f t="shared" si="0"/>
        <v>20.486376267364935</v>
      </c>
      <c r="F39" s="25">
        <f t="shared" si="1"/>
        <v>493.69107104657195</v>
      </c>
      <c r="G39" s="13" t="s">
        <v>38</v>
      </c>
    </row>
    <row r="40" spans="1:6" s="13" customFormat="1" ht="15">
      <c r="A40" s="9" t="s">
        <v>45</v>
      </c>
      <c r="B40" s="29">
        <v>65455.09</v>
      </c>
      <c r="C40" s="28">
        <v>298000</v>
      </c>
      <c r="D40" s="34">
        <v>103939.68</v>
      </c>
      <c r="E40" s="26">
        <v>0</v>
      </c>
      <c r="F40" s="25">
        <v>0</v>
      </c>
    </row>
    <row r="41" spans="1:6" s="13" customFormat="1" ht="15">
      <c r="A41" s="7" t="s">
        <v>33</v>
      </c>
      <c r="B41" s="29">
        <v>0</v>
      </c>
      <c r="C41" s="28">
        <v>0</v>
      </c>
      <c r="D41" s="34">
        <v>0</v>
      </c>
      <c r="E41" s="26">
        <v>0</v>
      </c>
      <c r="F41" s="25">
        <v>0</v>
      </c>
    </row>
    <row r="42" spans="1:6" s="13" customFormat="1" ht="15">
      <c r="A42" s="11" t="s">
        <v>5</v>
      </c>
      <c r="B42" s="30">
        <v>0</v>
      </c>
      <c r="C42" s="30">
        <v>0</v>
      </c>
      <c r="D42" s="36">
        <v>0</v>
      </c>
      <c r="E42" s="26">
        <v>0</v>
      </c>
      <c r="F42" s="25">
        <v>0</v>
      </c>
    </row>
    <row r="43" spans="1:8" s="13" customFormat="1" ht="15">
      <c r="A43" s="14" t="s">
        <v>14</v>
      </c>
      <c r="B43" s="30">
        <v>352570.64</v>
      </c>
      <c r="C43" s="30">
        <v>259685</v>
      </c>
      <c r="D43" s="36">
        <v>189216.52</v>
      </c>
      <c r="E43" s="26">
        <f>D43:D69/C43:C69*100</f>
        <v>72.86386198663766</v>
      </c>
      <c r="F43" s="25">
        <f t="shared" si="1"/>
        <v>53.66769053713604</v>
      </c>
      <c r="H43" s="13" t="s">
        <v>38</v>
      </c>
    </row>
    <row r="44" spans="1:6" ht="15">
      <c r="A44" s="11" t="s">
        <v>6</v>
      </c>
      <c r="B44" s="30">
        <v>23850</v>
      </c>
      <c r="C44" s="30">
        <v>25000</v>
      </c>
      <c r="D44" s="36">
        <v>0</v>
      </c>
      <c r="E44" s="26">
        <f>D44:D70/C44:C70*100</f>
        <v>0</v>
      </c>
      <c r="F44" s="25">
        <f t="shared" si="1"/>
        <v>0</v>
      </c>
    </row>
    <row r="45" spans="1:6" ht="15">
      <c r="A45" s="19" t="s">
        <v>23</v>
      </c>
      <c r="B45" s="22">
        <f>B47+B48+B49+B50+B51+B52</f>
        <v>84026054.51</v>
      </c>
      <c r="C45" s="22">
        <f>C46+C47+C48+C49+C50</f>
        <v>101154278.05</v>
      </c>
      <c r="D45" s="35">
        <f>D46+D47+D48+D49+D50+D51+D52</f>
        <v>44504138.49</v>
      </c>
      <c r="E45" s="26">
        <f>D45:D71/C45:C71*100</f>
        <v>43.99629886933883</v>
      </c>
      <c r="F45" s="25">
        <v>0</v>
      </c>
    </row>
    <row r="46" spans="1:6" ht="15">
      <c r="A46" s="15" t="s">
        <v>29</v>
      </c>
      <c r="B46" s="28"/>
      <c r="C46" s="28">
        <v>12998000</v>
      </c>
      <c r="D46" s="34">
        <v>12998000</v>
      </c>
      <c r="E46" s="26">
        <v>0</v>
      </c>
      <c r="F46" s="25">
        <v>0</v>
      </c>
    </row>
    <row r="47" spans="1:10" ht="15">
      <c r="A47" s="7" t="s">
        <v>24</v>
      </c>
      <c r="B47" s="29">
        <v>48888288.9</v>
      </c>
      <c r="C47" s="29">
        <v>68279434.05</v>
      </c>
      <c r="D47" s="34">
        <v>26361222.09</v>
      </c>
      <c r="E47" s="26">
        <v>0</v>
      </c>
      <c r="F47" s="25">
        <v>0</v>
      </c>
      <c r="J47" t="s">
        <v>46</v>
      </c>
    </row>
    <row r="48" spans="1:6" ht="15">
      <c r="A48" s="7" t="s">
        <v>39</v>
      </c>
      <c r="B48" s="29">
        <v>4009700</v>
      </c>
      <c r="C48" s="29">
        <v>5143500</v>
      </c>
      <c r="D48" s="34">
        <v>3395072.4</v>
      </c>
      <c r="E48" s="26"/>
      <c r="F48" s="25"/>
    </row>
    <row r="49" spans="1:6" ht="15">
      <c r="A49" s="7" t="s">
        <v>25</v>
      </c>
      <c r="B49" s="29">
        <v>14093500</v>
      </c>
      <c r="C49" s="29">
        <v>14193000</v>
      </c>
      <c r="D49" s="34">
        <v>96500</v>
      </c>
      <c r="E49" s="26">
        <f>D49:D74/C49:C74*100</f>
        <v>0.6799126329880927</v>
      </c>
      <c r="F49" s="25">
        <v>0</v>
      </c>
    </row>
    <row r="50" spans="1:6" ht="25.5">
      <c r="A50" s="27" t="s">
        <v>40</v>
      </c>
      <c r="B50" s="29">
        <v>18836000</v>
      </c>
      <c r="C50" s="30">
        <v>540344</v>
      </c>
      <c r="D50" s="28">
        <v>203344</v>
      </c>
      <c r="E50" s="26"/>
      <c r="F50" s="25"/>
    </row>
    <row r="51" spans="1:6" ht="25.5">
      <c r="A51" s="21" t="s">
        <v>32</v>
      </c>
      <c r="B51" s="29">
        <v>0</v>
      </c>
      <c r="C51" s="30">
        <v>1717053.9</v>
      </c>
      <c r="D51" s="34">
        <v>1450000</v>
      </c>
      <c r="E51" s="26">
        <v>0</v>
      </c>
      <c r="F51" s="25">
        <v>0</v>
      </c>
    </row>
    <row r="52" spans="1:6" ht="15">
      <c r="A52" s="23" t="s">
        <v>34</v>
      </c>
      <c r="B52" s="29">
        <v>-1801434.39</v>
      </c>
      <c r="C52" s="30">
        <v>0</v>
      </c>
      <c r="D52" s="34">
        <v>0</v>
      </c>
      <c r="E52" s="26">
        <v>0</v>
      </c>
      <c r="F52" s="25">
        <v>0</v>
      </c>
    </row>
    <row r="53" spans="1:6" ht="15.75">
      <c r="A53" s="39" t="s">
        <v>49</v>
      </c>
      <c r="B53" s="43">
        <f>B54+B55+B56+B57+B58+B59+B60+B61+B62</f>
        <v>110466808.35999998</v>
      </c>
      <c r="C53" s="40">
        <f>C54+C55+C56+C57+C58+C59+C60+C61+C62+C63</f>
        <v>215216555.04</v>
      </c>
      <c r="D53" s="40">
        <f>D54+D55+D56+D57+D58+D59+D60+D61+D62+D63</f>
        <v>106024341.41</v>
      </c>
      <c r="E53" s="39">
        <v>49.3</v>
      </c>
      <c r="F53" s="41">
        <v>96</v>
      </c>
    </row>
    <row r="54" spans="1:6" ht="18" customHeight="1">
      <c r="A54" s="42" t="s">
        <v>50</v>
      </c>
      <c r="B54" s="44">
        <v>20588527.61</v>
      </c>
      <c r="C54" s="46">
        <v>30848841</v>
      </c>
      <c r="D54" s="46">
        <v>20245795.69</v>
      </c>
      <c r="E54" s="48">
        <v>65.6</v>
      </c>
      <c r="F54" s="50">
        <v>98.3</v>
      </c>
    </row>
    <row r="55" spans="1:6" ht="15.75" customHeight="1">
      <c r="A55" s="42" t="s">
        <v>51</v>
      </c>
      <c r="B55" s="44">
        <v>258633.48</v>
      </c>
      <c r="C55" s="52">
        <v>445200</v>
      </c>
      <c r="D55" s="46">
        <v>64905</v>
      </c>
      <c r="E55" s="48">
        <v>14.6</v>
      </c>
      <c r="F55" s="50">
        <v>25.1</v>
      </c>
    </row>
    <row r="56" spans="1:6" ht="16.5" customHeight="1">
      <c r="A56" s="42" t="s">
        <v>53</v>
      </c>
      <c r="B56" s="49">
        <v>24128092.97</v>
      </c>
      <c r="C56" s="46">
        <v>29917351.05</v>
      </c>
      <c r="D56" s="46">
        <v>4002516.36</v>
      </c>
      <c r="E56" s="48">
        <v>13.4</v>
      </c>
      <c r="F56" s="48">
        <v>16.6</v>
      </c>
    </row>
    <row r="57" spans="1:6" ht="15.75" customHeight="1">
      <c r="A57" s="42" t="s">
        <v>54</v>
      </c>
      <c r="B57" s="44">
        <v>46384705.79</v>
      </c>
      <c r="C57" s="46">
        <v>122994359.58</v>
      </c>
      <c r="D57" s="46">
        <v>59840003.77</v>
      </c>
      <c r="E57" s="48">
        <v>48.6</v>
      </c>
      <c r="F57" s="50">
        <v>129</v>
      </c>
    </row>
    <row r="58" spans="1:6" ht="15.75" customHeight="1">
      <c r="A58" s="42" t="s">
        <v>55</v>
      </c>
      <c r="B58" s="55">
        <v>0</v>
      </c>
      <c r="C58" s="53">
        <v>105000</v>
      </c>
      <c r="D58" s="52">
        <v>65600</v>
      </c>
      <c r="E58" s="48">
        <v>62.5</v>
      </c>
      <c r="F58" s="48"/>
    </row>
    <row r="59" spans="1:6" ht="16.5" customHeight="1">
      <c r="A59" s="42" t="s">
        <v>56</v>
      </c>
      <c r="B59" s="55">
        <v>124028.24</v>
      </c>
      <c r="C59" s="53">
        <v>300000</v>
      </c>
      <c r="D59" s="46">
        <v>83615</v>
      </c>
      <c r="E59" s="48">
        <v>27.9</v>
      </c>
      <c r="F59" s="48">
        <v>67.4</v>
      </c>
    </row>
    <row r="60" spans="1:6" ht="17.25" customHeight="1">
      <c r="A60" s="42" t="s">
        <v>57</v>
      </c>
      <c r="B60" s="55">
        <v>10832696.39</v>
      </c>
      <c r="C60" s="46">
        <v>16503796</v>
      </c>
      <c r="D60" s="46">
        <v>10799318.44</v>
      </c>
      <c r="E60" s="48">
        <v>65.4</v>
      </c>
      <c r="F60" s="48">
        <v>99.7</v>
      </c>
    </row>
    <row r="61" spans="1:6" ht="18" customHeight="1">
      <c r="A61" s="42" t="s">
        <v>58</v>
      </c>
      <c r="B61" s="51">
        <v>1141696.27</v>
      </c>
      <c r="C61" s="53">
        <v>1632100</v>
      </c>
      <c r="D61" s="46">
        <v>1172908.74</v>
      </c>
      <c r="E61" s="48">
        <v>71.9</v>
      </c>
      <c r="F61" s="48">
        <v>102.7</v>
      </c>
    </row>
    <row r="62" spans="1:6" ht="21.75" customHeight="1">
      <c r="A62" s="42" t="s">
        <v>59</v>
      </c>
      <c r="B62" s="55">
        <v>7008427.61</v>
      </c>
      <c r="C62" s="46">
        <v>11986649</v>
      </c>
      <c r="D62" s="46">
        <v>9524260.64</v>
      </c>
      <c r="E62" s="48">
        <v>79.5</v>
      </c>
      <c r="F62" s="54">
        <v>135.9</v>
      </c>
    </row>
    <row r="63" spans="1:6" ht="15" customHeight="1">
      <c r="A63" s="42" t="s">
        <v>60</v>
      </c>
      <c r="B63" s="47">
        <v>98030.13</v>
      </c>
      <c r="C63" s="53">
        <v>483258.41</v>
      </c>
      <c r="D63" s="46">
        <v>225417.77</v>
      </c>
      <c r="E63" s="48">
        <v>46.6</v>
      </c>
      <c r="F63" s="50" t="s">
        <v>52</v>
      </c>
    </row>
    <row r="64" spans="1:6" ht="16.5" customHeight="1">
      <c r="A64" s="42" t="s">
        <v>61</v>
      </c>
      <c r="B64" s="45">
        <v>29247038.36</v>
      </c>
      <c r="C64" s="53">
        <f>C14-C53</f>
        <v>-9184850.26999998</v>
      </c>
      <c r="D64" s="53">
        <f>D14-D53</f>
        <v>-6776788.439999998</v>
      </c>
      <c r="E64" s="48">
        <v>73.8</v>
      </c>
      <c r="F64" s="50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2020-10-15T05:59:22Z</cp:lastPrinted>
  <dcterms:created xsi:type="dcterms:W3CDTF">2010-11-16T06:41:35Z</dcterms:created>
  <dcterms:modified xsi:type="dcterms:W3CDTF">2020-10-15T06:09:35Z</dcterms:modified>
  <cp:category/>
  <cp:version/>
  <cp:contentType/>
  <cp:contentStatus/>
</cp:coreProperties>
</file>