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80" windowWidth="1494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<sst xmlns="http://schemas.openxmlformats.org/spreadsheetml/2006/main" count="65" uniqueCount="62">
  <si>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</si>
  <si>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</si>
  <si>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</si>
  <si>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</si>
  <si>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</si>
  <si>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</si>
  <si>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</si>
  <si>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</si>
  <si>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</si>
  <si>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</si>
  <si>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</si>
  <si>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</si>
  <si>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</si>
  <si>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</si>
  <si>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</si>
  <si>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</si>
  <si>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</si>
  <si>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</si>
  <si>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</si>
  <si>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</si>
  <si>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</si>
  <si>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</si>
  <si>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</si>
  <si>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</si>
  <si>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</si>
  <si>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</si>
  <si>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</si>
  <si>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</si>
  <si>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</si>
  <si>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</si>
  <si>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</si>
  <si>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</si>
  <si>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</si>
  <si>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</si>
  <si>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</si>
  <si>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</si>
  <si>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</si>
  <si>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</si>
  <si>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</si>
  <si>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</si>
  <si>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</si>
  <si>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2020г.</t>
  </si>
  <si>
    <t>% выполнения к плану 2020 г.</t>
  </si>
  <si>
    <t>% выполнения к факту 2019 года</t>
  </si>
  <si>
    <t>Транспортный налог</t>
  </si>
  <si>
    <t>Плата за увеличение площади зем. участков</t>
  </si>
  <si>
    <t xml:space="preserve">  </t>
  </si>
  <si>
    <t>Исполнено на 01.09.2019</t>
  </si>
  <si>
    <t>Исполнено на 01.09.2020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</si>
  <si>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</si>
  <si>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</si>
  <si>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</si>
  <si>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св200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</si>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</sst>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  <numFmt numFmtId="192" formatCode="#,##0.00\ _₽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0" borderId="1">
      <alignment horizontal="right"/>
      <protection/>
    </xf>
    <xf numFmtId="4" fontId="34" fillId="0" borderId="2">
      <alignment horizontal="right" shrinkToFit="1"/>
      <protection/>
    </xf>
    <xf numFmtId="4" fontId="34" fillId="0" borderId="1">
      <alignment horizontal="righ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4" fontId="4" fillId="33" borderId="18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182" fontId="2" fillId="0" borderId="18" xfId="0" applyNumberFormat="1" applyFont="1" applyBorder="1" applyAlignment="1">
      <alignment/>
    </xf>
    <xf numFmtId="182" fontId="4" fillId="0" borderId="18" xfId="0" applyNumberFormat="1" applyFont="1" applyBorder="1" applyAlignment="1">
      <alignment/>
    </xf>
    <xf numFmtId="0" fontId="0" fillId="0" borderId="18" xfId="0" applyBorder="1" applyAlignment="1">
      <alignment horizontal="justify"/>
    </xf>
    <xf numFmtId="4" fontId="0" fillId="33" borderId="18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0" fillId="0" borderId="0" xfId="0" applyAlignment="1">
      <alignment horizontal="justify"/>
    </xf>
    <xf numFmtId="4" fontId="0" fillId="33" borderId="18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2" fillId="33" borderId="18" xfId="0" applyNumberFormat="1" applyFont="1" applyFill="1" applyBorder="1" applyAlignment="1">
      <alignment/>
    </xf>
    <xf numFmtId="4" fontId="53" fillId="33" borderId="18" xfId="0" applyNumberFormat="1" applyFont="1" applyFill="1" applyBorder="1" applyAlignment="1">
      <alignment/>
    </xf>
    <xf numFmtId="4" fontId="54" fillId="33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right"/>
    </xf>
    <xf numFmtId="4" fontId="6" fillId="0" borderId="18" xfId="0" applyNumberFormat="1" applyFont="1" applyBorder="1" applyAlignment="1">
      <alignment/>
    </xf>
    <xf numFmtId="171" fontId="6" fillId="0" borderId="18" xfId="63" applyFont="1" applyBorder="1" applyAlignment="1">
      <alignment vertical="center"/>
    </xf>
    <xf numFmtId="4" fontId="55" fillId="0" borderId="1" xfId="33" applyNumberFormat="1" applyFont="1" applyAlignment="1" applyProtection="1">
      <alignment vertical="center"/>
      <protection/>
    </xf>
    <xf numFmtId="4" fontId="55" fillId="0" borderId="1" xfId="35" applyFont="1" applyAlignment="1" applyProtection="1">
      <alignment vertical="center"/>
      <protection/>
    </xf>
    <xf numFmtId="4" fontId="55" fillId="0" borderId="2" xfId="34" applyNumberFormat="1" applyFont="1" applyAlignment="1" applyProtection="1">
      <alignment shrinkToFit="1"/>
      <protection/>
    </xf>
    <xf numFmtId="4" fontId="6" fillId="0" borderId="18" xfId="0" applyNumberFormat="1" applyFont="1" applyBorder="1" applyAlignment="1">
      <alignment/>
    </xf>
    <xf numFmtId="4" fontId="55" fillId="33" borderId="2" xfId="34" applyNumberFormat="1" applyFont="1" applyFill="1" applyProtection="1">
      <alignment horizontal="right" shrinkToFit="1"/>
      <protection/>
    </xf>
    <xf numFmtId="4" fontId="6" fillId="33" borderId="18" xfId="0" applyNumberFormat="1" applyFont="1" applyFill="1" applyBorder="1" applyAlignment="1">
      <alignment/>
    </xf>
    <xf numFmtId="192" fontId="7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37">
      <selection activeCell="D37" sqref="D37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20"/>
      <c r="B2" s="52" t="s">
        <v>19</v>
      </c>
      <c r="C2" s="52"/>
      <c r="D2" s="52"/>
      <c r="E2" s="20"/>
    </row>
    <row r="3" spans="1:5" ht="15">
      <c r="A3" s="52" t="s">
        <v>20</v>
      </c>
      <c r="B3" s="52"/>
      <c r="C3" s="52"/>
      <c r="D3" s="52"/>
      <c r="E3" s="52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31</v>
      </c>
      <c r="B9" s="10" t="s">
        <v>47</v>
      </c>
      <c r="C9" s="17" t="s">
        <v>41</v>
      </c>
      <c r="D9" s="10" t="s">
        <v>48</v>
      </c>
      <c r="E9" s="18" t="s">
        <v>42</v>
      </c>
      <c r="F9" s="24" t="s">
        <v>43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28</v>
      </c>
      <c r="B14" s="31">
        <f>B15+B45</f>
        <v>118154375.4</v>
      </c>
      <c r="C14" s="34">
        <f>C15+C45</f>
        <v>204002240.21</v>
      </c>
      <c r="D14" s="31">
        <f>D15+D45</f>
        <v>89843076.93</v>
      </c>
      <c r="E14" s="26">
        <f>D14:D52/C14:C52*100</f>
        <v>44.040240360848735</v>
      </c>
      <c r="F14" s="25">
        <f>D14:D52/B14:B52*100</f>
        <v>76.03872190584997</v>
      </c>
    </row>
    <row r="15" spans="1:6" ht="15">
      <c r="A15" s="19" t="s">
        <v>35</v>
      </c>
      <c r="B15" s="22">
        <f>B16+B26</f>
        <v>48483320.89</v>
      </c>
      <c r="C15" s="22">
        <f>C16+C26</f>
        <v>101567114.41</v>
      </c>
      <c r="D15" s="22">
        <f>D16+D26</f>
        <v>47184168.89</v>
      </c>
      <c r="E15" s="26">
        <f>D15:D52/C15:C52*100</f>
        <v>46.45614790189844</v>
      </c>
      <c r="F15" s="25">
        <f>D15:D52/B15:B52*100</f>
        <v>97.32041457525662</v>
      </c>
    </row>
    <row r="16" spans="1:6" ht="15">
      <c r="A16" s="19" t="s">
        <v>21</v>
      </c>
      <c r="B16" s="22">
        <f>B17+B18+B19+B20+B21+B22</f>
        <v>27913245.730000004</v>
      </c>
      <c r="C16" s="22">
        <f>C17+C18+C19+C20+C21+C22</f>
        <v>55485000</v>
      </c>
      <c r="D16" s="22">
        <f>D17+D18+D19+D20+D21+D22</f>
        <v>30096734.37</v>
      </c>
      <c r="E16" s="26">
        <f>D16:D52/C16:C52*100</f>
        <v>54.24301048932144</v>
      </c>
      <c r="F16" s="25">
        <f>D16:D52/B16:B52*100</f>
        <v>107.82241041088703</v>
      </c>
    </row>
    <row r="17" spans="1:6" ht="15">
      <c r="A17" s="1" t="s">
        <v>0</v>
      </c>
      <c r="B17" s="33">
        <v>13380456.24</v>
      </c>
      <c r="C17" s="28">
        <v>25614000</v>
      </c>
      <c r="D17" s="35">
        <v>14602924.68</v>
      </c>
      <c r="E17" s="26">
        <f>D17:D52/C17:C52*100</f>
        <v>57.01149636917311</v>
      </c>
      <c r="F17" s="25">
        <f>D17:D52/B17:B52*100</f>
        <v>109.1362238930651</v>
      </c>
    </row>
    <row r="18" spans="1:6" ht="15">
      <c r="A18" s="1" t="s">
        <v>15</v>
      </c>
      <c r="B18" s="33">
        <v>2092807.29</v>
      </c>
      <c r="C18" s="28">
        <v>3810000</v>
      </c>
      <c r="D18" s="35">
        <v>2183618.49</v>
      </c>
      <c r="E18" s="26">
        <f>D18:D52/C18:C52*100</f>
        <v>57.31282125984253</v>
      </c>
      <c r="F18" s="25">
        <f>D18:D52/B18:B52*100</f>
        <v>104.33920506842271</v>
      </c>
    </row>
    <row r="19" spans="1:9" ht="15">
      <c r="A19" s="1" t="s">
        <v>8</v>
      </c>
      <c r="B19" s="29">
        <v>577.66</v>
      </c>
      <c r="C19" s="29">
        <v>3000</v>
      </c>
      <c r="D19" s="35">
        <v>0</v>
      </c>
      <c r="E19" s="26">
        <v>0</v>
      </c>
      <c r="F19" s="25">
        <v>0</v>
      </c>
      <c r="I19" t="s">
        <v>38</v>
      </c>
    </row>
    <row r="20" spans="1:6" ht="15">
      <c r="A20" s="1" t="s">
        <v>1</v>
      </c>
      <c r="B20" s="29">
        <v>426828.63</v>
      </c>
      <c r="C20" s="29">
        <v>3315000</v>
      </c>
      <c r="D20" s="35">
        <v>328239.39</v>
      </c>
      <c r="E20" s="26"/>
      <c r="F20" s="25"/>
    </row>
    <row r="21" spans="1:6" ht="15">
      <c r="A21" s="7" t="s">
        <v>44</v>
      </c>
      <c r="B21" s="29">
        <v>0</v>
      </c>
      <c r="C21" s="28">
        <v>6537000</v>
      </c>
      <c r="D21" s="35">
        <v>1134771.81</v>
      </c>
      <c r="E21" s="26">
        <f>D21:D52/C21:C52*100</f>
        <v>17.35921385956861</v>
      </c>
      <c r="F21" s="25">
        <v>0</v>
      </c>
    </row>
    <row r="22" spans="1:6" ht="15">
      <c r="A22" s="11" t="s">
        <v>10</v>
      </c>
      <c r="B22" s="30">
        <f>B23+B24+B25</f>
        <v>12012575.91</v>
      </c>
      <c r="C22" s="30">
        <f>C23+C24+C25</f>
        <v>16206000</v>
      </c>
      <c r="D22" s="36">
        <f>D23+D24+D25</f>
        <v>11847180</v>
      </c>
      <c r="E22" s="26">
        <f>D22:D52/C22:C52*100</f>
        <v>73.10366530914476</v>
      </c>
      <c r="F22" s="25">
        <f>D22:D52/B22:B52*100</f>
        <v>98.62314368509159</v>
      </c>
    </row>
    <row r="23" spans="1:7" ht="15.75" customHeight="1">
      <c r="A23" s="15" t="s">
        <v>16</v>
      </c>
      <c r="B23" s="28">
        <v>10564894.12</v>
      </c>
      <c r="C23" s="28">
        <v>12300000</v>
      </c>
      <c r="D23" s="35">
        <v>11526860.41</v>
      </c>
      <c r="E23" s="26">
        <f>D23:D52/C23:C52*100</f>
        <v>93.71431227642276</v>
      </c>
      <c r="F23" s="25">
        <f>D23:D52/B23:B52*100</f>
        <v>109.10530932987714</v>
      </c>
      <c r="G23" s="32"/>
    </row>
    <row r="24" spans="1:6" ht="15">
      <c r="A24" s="15" t="s">
        <v>17</v>
      </c>
      <c r="B24" s="28">
        <v>1447681.79</v>
      </c>
      <c r="C24" s="28">
        <v>3906000</v>
      </c>
      <c r="D24" s="35">
        <v>320318.9</v>
      </c>
      <c r="E24" s="26">
        <f>D24:D52/C24:C52*100</f>
        <v>8.20068868407578</v>
      </c>
      <c r="F24" s="25">
        <f>D24:D52/B24:B52*100</f>
        <v>22.1263334396159</v>
      </c>
    </row>
    <row r="25" spans="1:6" ht="15">
      <c r="A25" s="7" t="s">
        <v>7</v>
      </c>
      <c r="B25" s="29">
        <v>0</v>
      </c>
      <c r="C25" s="28">
        <v>0</v>
      </c>
      <c r="D25" s="35">
        <v>0.69</v>
      </c>
      <c r="E25" s="26">
        <v>0</v>
      </c>
      <c r="F25" s="25">
        <v>0</v>
      </c>
    </row>
    <row r="26" spans="1:6" ht="15">
      <c r="A26" s="19" t="s">
        <v>22</v>
      </c>
      <c r="B26" s="22">
        <f>B27+B33+B36+B42+B43+B44</f>
        <v>20570075.16</v>
      </c>
      <c r="C26" s="22">
        <f>C27+C33+C36+C42+C43+C44</f>
        <v>46082114.41</v>
      </c>
      <c r="D26" s="37">
        <f>D27+D33+D36+D42+D43+D44</f>
        <v>17087434.52</v>
      </c>
      <c r="E26" s="26">
        <f aca="true" t="shared" si="0" ref="E26:E39">D26:D52/C26:C52*100</f>
        <v>37.08040470532741</v>
      </c>
      <c r="F26" s="25">
        <f aca="true" t="shared" si="1" ref="F26:F44">D26:D52/B26:B52*100</f>
        <v>83.06938300948823</v>
      </c>
    </row>
    <row r="27" spans="1:6" ht="38.25">
      <c r="A27" s="12" t="s">
        <v>26</v>
      </c>
      <c r="B27" s="30">
        <f>B28+B29+B30+B31+B32</f>
        <v>13547201.879999999</v>
      </c>
      <c r="C27" s="30">
        <f>C28+C29+C30+C31+C32</f>
        <v>23113000</v>
      </c>
      <c r="D27" s="36">
        <f>D28+D29+D30+D31+D32</f>
        <v>10526819.18</v>
      </c>
      <c r="E27" s="26">
        <f t="shared" si="0"/>
        <v>45.54501440747631</v>
      </c>
      <c r="F27" s="25">
        <f t="shared" si="1"/>
        <v>77.70474872409594</v>
      </c>
    </row>
    <row r="28" spans="1:6" ht="15">
      <c r="A28" s="7" t="s">
        <v>11</v>
      </c>
      <c r="B28" s="29">
        <v>3442365.92</v>
      </c>
      <c r="C28" s="28">
        <v>6654000</v>
      </c>
      <c r="D28" s="35">
        <v>2451565.01</v>
      </c>
      <c r="E28" s="26">
        <f t="shared" si="0"/>
        <v>36.8434777577397</v>
      </c>
      <c r="F28" s="25">
        <f t="shared" si="1"/>
        <v>71.21744367025339</v>
      </c>
    </row>
    <row r="29" spans="1:6" ht="15">
      <c r="A29" s="7" t="s">
        <v>12</v>
      </c>
      <c r="B29" s="29">
        <v>3020398.22</v>
      </c>
      <c r="C29" s="28">
        <v>4944000</v>
      </c>
      <c r="D29" s="35">
        <v>1357538.28</v>
      </c>
      <c r="E29" s="26">
        <f t="shared" si="0"/>
        <v>27.45829854368932</v>
      </c>
      <c r="F29" s="25">
        <f t="shared" si="1"/>
        <v>44.945672097502424</v>
      </c>
    </row>
    <row r="30" spans="1:6" ht="15">
      <c r="A30" s="7" t="s">
        <v>2</v>
      </c>
      <c r="B30" s="29">
        <v>3515805.28</v>
      </c>
      <c r="C30" s="28">
        <v>5215000</v>
      </c>
      <c r="D30" s="35">
        <v>2975855.12</v>
      </c>
      <c r="E30" s="26">
        <f t="shared" si="0"/>
        <v>57.063377181208054</v>
      </c>
      <c r="F30" s="25">
        <f t="shared" si="1"/>
        <v>84.64220521336723</v>
      </c>
    </row>
    <row r="31" spans="1:6" ht="12.75" customHeight="1">
      <c r="A31" s="7" t="s">
        <v>9</v>
      </c>
      <c r="B31" s="29">
        <v>303974.68</v>
      </c>
      <c r="C31" s="28">
        <v>400000</v>
      </c>
      <c r="D31" s="35">
        <v>102706.53</v>
      </c>
      <c r="E31" s="26">
        <f t="shared" si="0"/>
        <v>25.6766325</v>
      </c>
      <c r="F31" s="25">
        <v>0</v>
      </c>
    </row>
    <row r="32" spans="1:6" ht="15.75" customHeight="1">
      <c r="A32" s="7" t="s">
        <v>3</v>
      </c>
      <c r="B32" s="29">
        <v>3264657.78</v>
      </c>
      <c r="C32" s="28">
        <v>5900000</v>
      </c>
      <c r="D32" s="35">
        <v>3639154.24</v>
      </c>
      <c r="E32" s="26">
        <f t="shared" si="0"/>
        <v>61.68058033898306</v>
      </c>
      <c r="F32" s="25">
        <f t="shared" si="1"/>
        <v>111.47123175648753</v>
      </c>
    </row>
    <row r="33" spans="1:6" ht="27" customHeight="1">
      <c r="A33" s="12" t="s">
        <v>27</v>
      </c>
      <c r="B33" s="30">
        <f>B34+B35</f>
        <v>1398033.71</v>
      </c>
      <c r="C33" s="30">
        <f>C34+C35</f>
        <v>1055000</v>
      </c>
      <c r="D33" s="36">
        <f>D34+D35</f>
        <v>1169467.76</v>
      </c>
      <c r="E33" s="26">
        <f t="shared" si="0"/>
        <v>110.85002464454976</v>
      </c>
      <c r="F33" s="25">
        <f t="shared" si="1"/>
        <v>83.65089851803359</v>
      </c>
    </row>
    <row r="34" spans="1:6" ht="31.5" customHeight="1">
      <c r="A34" s="9" t="s">
        <v>18</v>
      </c>
      <c r="B34" s="29">
        <v>61041.64</v>
      </c>
      <c r="C34" s="28">
        <v>40000</v>
      </c>
      <c r="D34" s="35">
        <v>46511.15</v>
      </c>
      <c r="E34" s="26">
        <f t="shared" si="0"/>
        <v>116.277875</v>
      </c>
      <c r="F34" s="25">
        <f t="shared" si="1"/>
        <v>76.19577390122546</v>
      </c>
    </row>
    <row r="35" spans="1:6" ht="24.75" customHeight="1">
      <c r="A35" s="7" t="s">
        <v>13</v>
      </c>
      <c r="B35" s="29">
        <v>1336992.07</v>
      </c>
      <c r="C35" s="28">
        <v>1015000</v>
      </c>
      <c r="D35" s="35">
        <v>1122956.61</v>
      </c>
      <c r="E35" s="26">
        <f t="shared" si="0"/>
        <v>110.63611921182269</v>
      </c>
      <c r="F35" s="25">
        <f t="shared" si="1"/>
        <v>83.99126929750601</v>
      </c>
    </row>
    <row r="36" spans="1:6" ht="25.5">
      <c r="A36" s="12" t="s">
        <v>30</v>
      </c>
      <c r="B36" s="30">
        <f>B37+B38+B39+B40+B41</f>
        <v>5337735.7</v>
      </c>
      <c r="C36" s="30">
        <f>C37+C38+C39+C40+C41</f>
        <v>21629429.41</v>
      </c>
      <c r="D36" s="36">
        <f>D37+D38+D39+D40+D41</f>
        <v>5215747.04</v>
      </c>
      <c r="E36" s="26">
        <f t="shared" si="0"/>
        <v>24.114122204206588</v>
      </c>
      <c r="F36" s="25">
        <f t="shared" si="1"/>
        <v>97.71459909489336</v>
      </c>
    </row>
    <row r="37" spans="1:6" ht="15">
      <c r="A37" s="7" t="s">
        <v>4</v>
      </c>
      <c r="B37" s="29">
        <v>4201511.77</v>
      </c>
      <c r="C37" s="28">
        <v>11200000</v>
      </c>
      <c r="D37" s="35">
        <v>3823069.3</v>
      </c>
      <c r="E37" s="26">
        <f t="shared" si="0"/>
        <v>34.13454732142857</v>
      </c>
      <c r="F37" s="25">
        <f t="shared" si="1"/>
        <v>90.99270713217591</v>
      </c>
    </row>
    <row r="38" spans="1:6" s="13" customFormat="1" ht="15">
      <c r="A38" s="7" t="s">
        <v>37</v>
      </c>
      <c r="B38" s="29">
        <v>953855.81</v>
      </c>
      <c r="C38" s="28">
        <v>7314000</v>
      </c>
      <c r="D38" s="35">
        <v>843706.26</v>
      </c>
      <c r="E38" s="26">
        <f t="shared" si="0"/>
        <v>11.535497128794093</v>
      </c>
      <c r="F38" s="25">
        <v>0</v>
      </c>
    </row>
    <row r="39" spans="1:7" s="13" customFormat="1" ht="25.5">
      <c r="A39" s="9" t="s">
        <v>36</v>
      </c>
      <c r="B39" s="29">
        <v>116913.03</v>
      </c>
      <c r="C39" s="28">
        <v>2817429.41</v>
      </c>
      <c r="D39" s="35">
        <v>460000</v>
      </c>
      <c r="E39" s="26">
        <f t="shared" si="0"/>
        <v>16.32693966944854</v>
      </c>
      <c r="F39" s="25">
        <f t="shared" si="1"/>
        <v>393.4548612759416</v>
      </c>
      <c r="G39" s="13" t="s">
        <v>38</v>
      </c>
    </row>
    <row r="40" spans="1:6" s="13" customFormat="1" ht="15">
      <c r="A40" s="9" t="s">
        <v>45</v>
      </c>
      <c r="B40" s="29">
        <v>65455.09</v>
      </c>
      <c r="C40" s="28">
        <v>298000</v>
      </c>
      <c r="D40" s="35">
        <v>88971.48</v>
      </c>
      <c r="E40" s="26">
        <v>0</v>
      </c>
      <c r="F40" s="25">
        <v>0</v>
      </c>
    </row>
    <row r="41" spans="1:6" s="13" customFormat="1" ht="15">
      <c r="A41" s="7" t="s">
        <v>33</v>
      </c>
      <c r="B41" s="29">
        <v>0</v>
      </c>
      <c r="C41" s="28">
        <v>0</v>
      </c>
      <c r="D41" s="35">
        <v>0</v>
      </c>
      <c r="E41" s="26">
        <v>0</v>
      </c>
      <c r="F41" s="25">
        <v>0</v>
      </c>
    </row>
    <row r="42" spans="1:6" s="13" customFormat="1" ht="15">
      <c r="A42" s="11" t="s">
        <v>5</v>
      </c>
      <c r="B42" s="30">
        <v>0</v>
      </c>
      <c r="C42" s="30">
        <v>0</v>
      </c>
      <c r="D42" s="36">
        <v>0</v>
      </c>
      <c r="E42" s="26">
        <v>0</v>
      </c>
      <c r="F42" s="25">
        <v>0</v>
      </c>
    </row>
    <row r="43" spans="1:8" s="13" customFormat="1" ht="15">
      <c r="A43" s="14" t="s">
        <v>14</v>
      </c>
      <c r="B43" s="30">
        <v>273303.87</v>
      </c>
      <c r="C43" s="30">
        <v>259685</v>
      </c>
      <c r="D43" s="36">
        <v>175400.54</v>
      </c>
      <c r="E43" s="26">
        <f>D43:D69/C43:C69*100</f>
        <v>67.54357779617614</v>
      </c>
      <c r="F43" s="25">
        <f t="shared" si="1"/>
        <v>64.17784717062368</v>
      </c>
      <c r="H43" s="13" t="s">
        <v>38</v>
      </c>
    </row>
    <row r="44" spans="1:6" ht="15">
      <c r="A44" s="11" t="s">
        <v>6</v>
      </c>
      <c r="B44" s="30">
        <v>13800</v>
      </c>
      <c r="C44" s="30">
        <v>25000</v>
      </c>
      <c r="D44" s="36">
        <v>0</v>
      </c>
      <c r="E44" s="26">
        <f>D44:D70/C44:C70*100</f>
        <v>0</v>
      </c>
      <c r="F44" s="25">
        <f t="shared" si="1"/>
        <v>0</v>
      </c>
    </row>
    <row r="45" spans="1:6" ht="15">
      <c r="A45" s="19" t="s">
        <v>23</v>
      </c>
      <c r="B45" s="22">
        <f>B46+B47+B48+B49+B50+B51+B52</f>
        <v>69671054.51</v>
      </c>
      <c r="C45" s="22">
        <f>C46+C47+C48+C49+C50+C51+C52</f>
        <v>102435125.80000001</v>
      </c>
      <c r="D45" s="37">
        <f>D46+D47+D48+D49+D50+D51+D52</f>
        <v>42658908.04</v>
      </c>
      <c r="E45" s="26">
        <f>D45:D71/C45:C71*100</f>
        <v>41.64480465742738</v>
      </c>
      <c r="F45" s="25">
        <v>0</v>
      </c>
    </row>
    <row r="46" spans="1:6" ht="15">
      <c r="A46" s="15" t="s">
        <v>29</v>
      </c>
      <c r="B46" s="28">
        <v>0</v>
      </c>
      <c r="C46" s="28">
        <v>12898000</v>
      </c>
      <c r="D46" s="35">
        <v>11529000</v>
      </c>
      <c r="E46" s="26">
        <v>0</v>
      </c>
      <c r="F46" s="25">
        <v>0</v>
      </c>
    </row>
    <row r="47" spans="1:10" ht="15">
      <c r="A47" s="7" t="s">
        <v>24</v>
      </c>
      <c r="B47" s="29">
        <v>48888288.9</v>
      </c>
      <c r="C47" s="29">
        <v>73423727.9</v>
      </c>
      <c r="D47" s="35">
        <v>29380064.04</v>
      </c>
      <c r="E47" s="26">
        <v>0</v>
      </c>
      <c r="F47" s="25">
        <v>0</v>
      </c>
      <c r="J47" t="s">
        <v>46</v>
      </c>
    </row>
    <row r="48" spans="1:6" ht="15">
      <c r="A48" s="7" t="s">
        <v>39</v>
      </c>
      <c r="B48" s="29">
        <v>3654700</v>
      </c>
      <c r="C48" s="29"/>
      <c r="D48" s="35"/>
      <c r="E48" s="26"/>
      <c r="F48" s="25"/>
    </row>
    <row r="49" spans="1:6" ht="15">
      <c r="A49" s="7" t="s">
        <v>25</v>
      </c>
      <c r="B49" s="29">
        <v>93500</v>
      </c>
      <c r="C49" s="29">
        <v>14193000</v>
      </c>
      <c r="D49" s="35">
        <v>96500</v>
      </c>
      <c r="E49" s="26">
        <f>D49:D74/C49:C74*100</f>
        <v>0.6799126329880927</v>
      </c>
      <c r="F49" s="25">
        <v>0</v>
      </c>
    </row>
    <row r="50" spans="1:6" ht="25.5">
      <c r="A50" s="27" t="s">
        <v>40</v>
      </c>
      <c r="B50" s="29">
        <v>18836000</v>
      </c>
      <c r="C50" s="30">
        <v>203344</v>
      </c>
      <c r="D50" s="28">
        <v>203344</v>
      </c>
      <c r="E50" s="26"/>
      <c r="F50" s="25"/>
    </row>
    <row r="51" spans="1:6" ht="25.5">
      <c r="A51" s="21" t="s">
        <v>32</v>
      </c>
      <c r="B51" s="29">
        <v>0</v>
      </c>
      <c r="C51" s="30">
        <v>1717053.9</v>
      </c>
      <c r="D51" s="35">
        <v>1450000</v>
      </c>
      <c r="E51" s="26">
        <v>0</v>
      </c>
      <c r="F51" s="25">
        <v>0</v>
      </c>
    </row>
    <row r="52" spans="1:6" ht="15">
      <c r="A52" s="23" t="s">
        <v>34</v>
      </c>
      <c r="B52" s="29">
        <v>-1801434.39</v>
      </c>
      <c r="C52" s="30">
        <v>0</v>
      </c>
      <c r="D52" s="35">
        <v>0</v>
      </c>
      <c r="E52" s="26">
        <v>0</v>
      </c>
      <c r="F52" s="25">
        <v>0</v>
      </c>
    </row>
    <row r="53" spans="1:6" ht="12.75">
      <c r="A53" s="38" t="s">
        <v>49</v>
      </c>
      <c r="B53" s="51">
        <f>B54+B55+B56+B57+B58+B59+B60+B61+B62+B63</f>
        <v>83898244.73</v>
      </c>
      <c r="C53" s="39">
        <f>C54+C55+C56+C57+C58+C59+C60+C61+C62+C63</f>
        <v>210086296.63</v>
      </c>
      <c r="D53" s="39">
        <f>D54+D55+D56+D57+D58+D59+D60+D61+D62+D63</f>
        <v>96957374.25999999</v>
      </c>
      <c r="E53" s="38">
        <v>39.6</v>
      </c>
      <c r="F53" s="40">
        <v>114</v>
      </c>
    </row>
    <row r="54" spans="1:6" ht="12.75">
      <c r="A54" s="41" t="s">
        <v>50</v>
      </c>
      <c r="B54" s="44">
        <v>17516150.9</v>
      </c>
      <c r="C54" s="49">
        <v>30648494</v>
      </c>
      <c r="D54" s="49">
        <v>17250103.95</v>
      </c>
      <c r="E54" s="41">
        <v>50.1</v>
      </c>
      <c r="F54" s="42">
        <v>100.9</v>
      </c>
    </row>
    <row r="55" spans="1:6" ht="12.75">
      <c r="A55" s="41" t="s">
        <v>51</v>
      </c>
      <c r="B55" s="44">
        <v>258633.48</v>
      </c>
      <c r="C55" s="49">
        <v>445200</v>
      </c>
      <c r="D55" s="49">
        <v>64905</v>
      </c>
      <c r="E55" s="41">
        <v>14.6</v>
      </c>
      <c r="F55" s="42" t="s">
        <v>52</v>
      </c>
    </row>
    <row r="56" spans="1:6" ht="12.75">
      <c r="A56" s="41" t="s">
        <v>53</v>
      </c>
      <c r="B56" s="45">
        <v>4485899.63</v>
      </c>
      <c r="C56" s="49">
        <v>29107193</v>
      </c>
      <c r="D56" s="49">
        <v>3621058.86</v>
      </c>
      <c r="E56" s="41">
        <v>11.9</v>
      </c>
      <c r="F56" s="41">
        <v>134.1</v>
      </c>
    </row>
    <row r="57" spans="1:6" ht="12.75">
      <c r="A57" s="41" t="s">
        <v>54</v>
      </c>
      <c r="B57" s="44">
        <v>44231225.92</v>
      </c>
      <c r="C57" s="49">
        <v>118901651.22</v>
      </c>
      <c r="D57" s="49">
        <v>56375520.28</v>
      </c>
      <c r="E57" s="41">
        <v>38.5</v>
      </c>
      <c r="F57" s="42">
        <v>116.5</v>
      </c>
    </row>
    <row r="58" spans="1:6" ht="12.75">
      <c r="A58" s="41" t="s">
        <v>55</v>
      </c>
      <c r="B58" s="44"/>
      <c r="C58" s="50">
        <v>105000</v>
      </c>
      <c r="D58" s="49">
        <v>65600</v>
      </c>
      <c r="E58" s="41">
        <v>62.5</v>
      </c>
      <c r="F58" s="41"/>
    </row>
    <row r="59" spans="1:6" ht="12.75">
      <c r="A59" s="41" t="s">
        <v>56</v>
      </c>
      <c r="B59" s="44">
        <v>111028.24</v>
      </c>
      <c r="C59" s="50">
        <v>300000</v>
      </c>
      <c r="D59" s="49">
        <v>74615</v>
      </c>
      <c r="E59" s="41">
        <v>22.4</v>
      </c>
      <c r="F59" s="41">
        <v>102.7</v>
      </c>
    </row>
    <row r="60" spans="1:6" ht="12.75">
      <c r="A60" s="41" t="s">
        <v>57</v>
      </c>
      <c r="B60" s="44">
        <v>9887401.78</v>
      </c>
      <c r="C60" s="50">
        <v>16484400</v>
      </c>
      <c r="D60" s="49">
        <v>9638399.04</v>
      </c>
      <c r="E60" s="41">
        <v>55.6</v>
      </c>
      <c r="F60" s="41">
        <v>100.3</v>
      </c>
    </row>
    <row r="61" spans="1:6" ht="12.75">
      <c r="A61" s="41" t="s">
        <v>58</v>
      </c>
      <c r="B61" s="46">
        <v>1018106.39</v>
      </c>
      <c r="C61" s="50">
        <v>1632100</v>
      </c>
      <c r="D61" s="49">
        <v>1047644.19</v>
      </c>
      <c r="E61" s="41">
        <v>56.5</v>
      </c>
      <c r="F61" s="41">
        <v>102.7</v>
      </c>
    </row>
    <row r="62" spans="1:6" ht="12.75">
      <c r="A62" s="41" t="s">
        <v>59</v>
      </c>
      <c r="B62" s="44">
        <v>6291768.26</v>
      </c>
      <c r="C62" s="50">
        <v>11979000</v>
      </c>
      <c r="D62" s="49">
        <v>8610394.32</v>
      </c>
      <c r="E62" s="41">
        <v>67</v>
      </c>
      <c r="F62" s="43">
        <v>143.4</v>
      </c>
    </row>
    <row r="63" spans="1:6" ht="12.75">
      <c r="A63" s="41" t="s">
        <v>60</v>
      </c>
      <c r="B63" s="47">
        <v>98030.13</v>
      </c>
      <c r="C63" s="50">
        <v>483258.41</v>
      </c>
      <c r="D63" s="49">
        <v>209133.62</v>
      </c>
      <c r="E63" s="41">
        <v>18.2</v>
      </c>
      <c r="F63" s="41">
        <v>186.6</v>
      </c>
    </row>
    <row r="64" spans="1:6" ht="12.75">
      <c r="A64" s="41" t="s">
        <v>61</v>
      </c>
      <c r="B64" s="48">
        <v>-34256130.67</v>
      </c>
      <c r="C64" s="50">
        <v>-5984850.27</v>
      </c>
      <c r="D64" s="50">
        <f>D14-D53</f>
        <v>-7114297.329999983</v>
      </c>
      <c r="E64" s="41">
        <v>114.5</v>
      </c>
      <c r="F64" s="42" t="s">
        <v>52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2020-08-05T13:03:10Z</cp:lastPrinted>
  <dcterms:created xsi:type="dcterms:W3CDTF">2010-11-16T06:41:35Z</dcterms:created>
  <dcterms:modified xsi:type="dcterms:W3CDTF">2020-09-16T06:01:59Z</dcterms:modified>
  <cp:category/>
  <cp:version/>
  <cp:contentType/>
  <cp:contentStatus/>
</cp:coreProperties>
</file>