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0" windowWidth="1494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<sst xmlns="http://schemas.openxmlformats.org/spreadsheetml/2006/main" count="59" uniqueCount="58">
  <si>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</si>
  <si>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</si>
  <si>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</si>
  <si>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</si>
  <si>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</si>
  <si>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</si>
  <si>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</si>
  <si>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</si>
  <si>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</si>
  <si>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</si>
  <si>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</si>
  <si>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</si>
  <si>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</si>
  <si>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</si>
  <si>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</si>
  <si>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</si>
  <si>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</si>
  <si>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</si>
  <si>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</si>
  <si>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</si>
  <si>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</si>
  <si>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</si>
  <si>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</si>
  <si>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</si>
  <si>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</si>
  <si>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</si>
  <si>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</si>
  <si>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</si>
  <si>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</si>
  <si>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</si>
  <si>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</si>
  <si>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</si>
  <si>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</si>
  <si>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</si>
  <si>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</si>
  <si>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</si>
  <si>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</si>
  <si>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</si>
  <si>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</si>
  <si>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</si>
  <si>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</si>
  <si>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</si>
  <si>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2019г.</t>
  </si>
  <si>
    <t>% выполнения к плану 2019 г.</t>
  </si>
  <si>
    <t>% выполнения к факту 2018 года</t>
  </si>
  <si>
    <t>Исполнено на 01.08.2018</t>
  </si>
  <si>
    <t>Исполнено на 01.08.2019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</si>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</sst>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55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4" fontId="57" fillId="33" borderId="17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71" fontId="6" fillId="0" borderId="17" xfId="62" applyFont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171" fontId="7" fillId="0" borderId="17" xfId="62" applyFont="1" applyBorder="1" applyAlignment="1">
      <alignment/>
    </xf>
    <xf numFmtId="181" fontId="7" fillId="0" borderId="17" xfId="0" applyNumberFormat="1" applyFont="1" applyBorder="1" applyAlignment="1">
      <alignment horizontal="right"/>
    </xf>
    <xf numFmtId="0" fontId="8" fillId="0" borderId="19" xfId="0" applyFont="1" applyBorder="1" applyAlignment="1">
      <alignment wrapText="1"/>
    </xf>
    <xf numFmtId="171" fontId="9" fillId="0" borderId="17" xfId="62" applyFont="1" applyBorder="1" applyAlignment="1">
      <alignment horizontal="center"/>
    </xf>
    <xf numFmtId="4" fontId="9" fillId="0" borderId="17" xfId="0" applyNumberFormat="1" applyFont="1" applyBorder="1" applyAlignment="1">
      <alignment horizontal="right" wrapText="1"/>
    </xf>
    <xf numFmtId="171" fontId="9" fillId="0" borderId="17" xfId="62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right"/>
    </xf>
    <xf numFmtId="4" fontId="58" fillId="0" borderId="1" xfId="33" applyNumberFormat="1" applyFont="1" applyAlignment="1" applyProtection="1">
      <alignment horizontal="center"/>
      <protection/>
    </xf>
    <xf numFmtId="4" fontId="58" fillId="0" borderId="1" xfId="34" applyFont="1" applyProtection="1">
      <alignment horizontal="right"/>
      <protection/>
    </xf>
    <xf numFmtId="4" fontId="58" fillId="0" borderId="1" xfId="33" applyNumberFormat="1" applyFont="1" applyAlignment="1" applyProtection="1">
      <alignment horizontal="center" vertical="center"/>
      <protection/>
    </xf>
    <xf numFmtId="171" fontId="9" fillId="0" borderId="17" xfId="62" applyFont="1" applyBorder="1" applyAlignment="1">
      <alignment/>
    </xf>
    <xf numFmtId="4" fontId="58" fillId="0" borderId="1" xfId="34" applyFont="1" applyAlignment="1" applyProtection="1">
      <alignment horizontal="center" vertical="center"/>
      <protection/>
    </xf>
    <xf numFmtId="171" fontId="7" fillId="0" borderId="17" xfId="62" applyFont="1" applyBorder="1" applyAlignment="1">
      <alignment horizontal="right" vertical="center"/>
    </xf>
    <xf numFmtId="4" fontId="5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9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25390625" style="0" customWidth="1"/>
    <col min="2" max="2" width="19.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1"/>
      <c r="B2" s="55" t="s">
        <v>19</v>
      </c>
      <c r="C2" s="55"/>
      <c r="D2" s="55"/>
      <c r="E2" s="21"/>
    </row>
    <row r="3" spans="1:5" ht="15">
      <c r="A3" s="55" t="s">
        <v>20</v>
      </c>
      <c r="B3" s="55"/>
      <c r="C3" s="55"/>
      <c r="D3" s="55"/>
      <c r="E3" s="55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45</v>
      </c>
      <c r="C9" s="17" t="s">
        <v>42</v>
      </c>
      <c r="D9" s="10" t="s">
        <v>46</v>
      </c>
      <c r="E9" s="18" t="s">
        <v>43</v>
      </c>
      <c r="F9" s="27" t="s">
        <v>44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0">
        <f>B15+B44</f>
        <v>51363052.809999995</v>
      </c>
      <c r="C14" s="29">
        <f>C15+C44</f>
        <v>231459379.60000002</v>
      </c>
      <c r="D14" s="30">
        <f>D15+D44</f>
        <v>72280863.22999999</v>
      </c>
      <c r="E14" s="31">
        <f>D14:D51/C14:C51*100</f>
        <v>31.228314598835112</v>
      </c>
      <c r="F14" s="28">
        <f>D14:D51/B14:B51*100</f>
        <v>140.72540333102526</v>
      </c>
    </row>
    <row r="15" spans="1:6" ht="15">
      <c r="A15" s="19" t="s">
        <v>35</v>
      </c>
      <c r="B15" s="23">
        <f>B16+B25</f>
        <v>42021212.66</v>
      </c>
      <c r="C15" s="23">
        <f>C16+C25</f>
        <v>102190033.02000001</v>
      </c>
      <c r="D15" s="23">
        <f>D16+D25</f>
        <v>43912493.379999995</v>
      </c>
      <c r="E15" s="31">
        <f>D15:D51/C15:C51*100</f>
        <v>42.971405412312286</v>
      </c>
      <c r="F15" s="28">
        <f>D15:D51/B15:B51*100</f>
        <v>104.50077615632523</v>
      </c>
    </row>
    <row r="16" spans="1:6" ht="15">
      <c r="A16" s="19" t="s">
        <v>21</v>
      </c>
      <c r="B16" s="23">
        <f>B17+B18+B19+B20+B21+B24</f>
        <v>23501220.299999997</v>
      </c>
      <c r="C16" s="20">
        <f>C17+C18+C19+C20+C21+C24</f>
        <v>45416000</v>
      </c>
      <c r="D16" s="23">
        <f>D17+D18+D19+D20+D21+D24</f>
        <v>25500394.879999995</v>
      </c>
      <c r="E16" s="31">
        <f>D16:D51/C16:C51*100</f>
        <v>56.14848264928658</v>
      </c>
      <c r="F16" s="28">
        <f>D16:D51/B16:B51*100</f>
        <v>108.50668414014228</v>
      </c>
    </row>
    <row r="17" spans="1:6" ht="15">
      <c r="A17" s="1" t="s">
        <v>0</v>
      </c>
      <c r="B17" s="35">
        <v>11072178.54</v>
      </c>
      <c r="C17" s="33">
        <v>21128000</v>
      </c>
      <c r="D17" s="35">
        <v>11708208.19</v>
      </c>
      <c r="E17" s="31">
        <f>D17:D51/C17:C51*100</f>
        <v>55.41560105073835</v>
      </c>
      <c r="F17" s="28">
        <f>D17:D51/B17:B51*100</f>
        <v>105.74439481536757</v>
      </c>
    </row>
    <row r="18" spans="1:6" ht="15">
      <c r="A18" s="1" t="s">
        <v>15</v>
      </c>
      <c r="B18" s="35">
        <v>1594518.46</v>
      </c>
      <c r="C18" s="33">
        <v>2934000</v>
      </c>
      <c r="D18" s="35">
        <v>1807606.37</v>
      </c>
      <c r="E18" s="31">
        <f>D18:D51/C18:C51*100</f>
        <v>61.60894239945467</v>
      </c>
      <c r="F18" s="28">
        <f>D18:D51/B18:B51*100</f>
        <v>113.3637781778958</v>
      </c>
    </row>
    <row r="19" spans="1:9" ht="15">
      <c r="A19" s="1" t="s">
        <v>8</v>
      </c>
      <c r="B19" s="35">
        <v>0</v>
      </c>
      <c r="C19" s="24">
        <v>1000</v>
      </c>
      <c r="D19" s="35">
        <v>577.66</v>
      </c>
      <c r="E19" s="31">
        <v>0</v>
      </c>
      <c r="F19" s="28">
        <v>0</v>
      </c>
      <c r="I19" t="s">
        <v>39</v>
      </c>
    </row>
    <row r="20" spans="1:6" ht="15">
      <c r="A20" s="7" t="s">
        <v>1</v>
      </c>
      <c r="B20" s="35">
        <v>308132.09</v>
      </c>
      <c r="C20" s="33">
        <v>4324000</v>
      </c>
      <c r="D20" s="35">
        <v>293600.37</v>
      </c>
      <c r="E20" s="31">
        <f>D20:D51/C20:C51*100</f>
        <v>6.790017807585569</v>
      </c>
      <c r="F20" s="28">
        <f>D20:D51/B20:B51*100</f>
        <v>95.2839316411348</v>
      </c>
    </row>
    <row r="21" spans="1:6" ht="15">
      <c r="A21" s="11" t="s">
        <v>10</v>
      </c>
      <c r="B21" s="36">
        <f>B22+B23</f>
        <v>10526391.209999999</v>
      </c>
      <c r="C21" s="25">
        <f>C22+C23+C24</f>
        <v>17029000</v>
      </c>
      <c r="D21" s="36">
        <f>D22+D23</f>
        <v>11690402.29</v>
      </c>
      <c r="E21" s="31">
        <f>D21:D51/C21:C51*100</f>
        <v>68.64996353279699</v>
      </c>
      <c r="F21" s="28">
        <f>D21:D51/B21:B51*100</f>
        <v>111.0580260297964</v>
      </c>
    </row>
    <row r="22" spans="1:6" ht="15">
      <c r="A22" s="15" t="s">
        <v>16</v>
      </c>
      <c r="B22" s="35">
        <v>10152573.51</v>
      </c>
      <c r="C22" s="33">
        <v>13283000</v>
      </c>
      <c r="D22" s="35">
        <v>10494910.12</v>
      </c>
      <c r="E22" s="31">
        <f>D22:D51/C22:C51*100</f>
        <v>79.01008898592184</v>
      </c>
      <c r="F22" s="28">
        <f>D22:D51/B22:B51*100</f>
        <v>103.37191954003393</v>
      </c>
    </row>
    <row r="23" spans="1:6" ht="15">
      <c r="A23" s="15" t="s">
        <v>17</v>
      </c>
      <c r="B23" s="35">
        <v>373817.7</v>
      </c>
      <c r="C23" s="33">
        <v>3746000</v>
      </c>
      <c r="D23" s="35">
        <v>1195492.17</v>
      </c>
      <c r="E23" s="31">
        <f>D23:D51/C23:C51*100</f>
        <v>31.91383262146289</v>
      </c>
      <c r="F23" s="28">
        <f>D23:D51/B23:B51*100</f>
        <v>319.8061969778317</v>
      </c>
    </row>
    <row r="24" spans="1:6" ht="15">
      <c r="A24" s="7" t="s">
        <v>7</v>
      </c>
      <c r="B24" s="35">
        <v>0</v>
      </c>
      <c r="C24" s="33">
        <v>0</v>
      </c>
      <c r="D24" s="35">
        <v>0</v>
      </c>
      <c r="E24" s="31">
        <v>0</v>
      </c>
      <c r="F24" s="28">
        <v>0</v>
      </c>
    </row>
    <row r="25" spans="1:6" ht="15">
      <c r="A25" s="19" t="s">
        <v>22</v>
      </c>
      <c r="B25" s="34">
        <f>B26+B32+B35+B41+B42+B43</f>
        <v>18519992.36</v>
      </c>
      <c r="C25" s="23">
        <f>C26+C32+C35+C41+C42+C43</f>
        <v>56774033.02</v>
      </c>
      <c r="D25" s="34">
        <f>D26+D32+D35+D41+D42+D43</f>
        <v>18412098.5</v>
      </c>
      <c r="E25" s="31">
        <f aca="true" t="shared" si="0" ref="E25:E38">D25:D51/C25:C51*100</f>
        <v>32.43049246389437</v>
      </c>
      <c r="F25" s="28">
        <f aca="true" t="shared" si="1" ref="F25:F43">D25:D51/B25:B51*100</f>
        <v>99.41741952208884</v>
      </c>
    </row>
    <row r="26" spans="1:6" ht="38.25">
      <c r="A26" s="12" t="s">
        <v>26</v>
      </c>
      <c r="B26" s="36">
        <f>B27+B28+B29+B30+B31</f>
        <v>12637994.100000001</v>
      </c>
      <c r="C26" s="25">
        <f>C27+C28+C29+C30+C31</f>
        <v>28116000</v>
      </c>
      <c r="D26" s="36">
        <f>D27+D28+D29+D30+D31</f>
        <v>11889796.45</v>
      </c>
      <c r="E26" s="31">
        <f t="shared" si="0"/>
        <v>42.288364098733815</v>
      </c>
      <c r="F26" s="28">
        <f t="shared" si="1"/>
        <v>94.07977528649106</v>
      </c>
    </row>
    <row r="27" spans="1:6" ht="15">
      <c r="A27" s="7" t="s">
        <v>11</v>
      </c>
      <c r="B27" s="35">
        <v>2987289.82</v>
      </c>
      <c r="C27" s="33">
        <v>6654000</v>
      </c>
      <c r="D27" s="35">
        <v>2993942.82</v>
      </c>
      <c r="E27" s="31">
        <f t="shared" si="0"/>
        <v>44.99463210099188</v>
      </c>
      <c r="F27" s="28">
        <f t="shared" si="1"/>
        <v>100.22271022903296</v>
      </c>
    </row>
    <row r="28" spans="1:6" ht="15">
      <c r="A28" s="7" t="s">
        <v>12</v>
      </c>
      <c r="B28" s="35">
        <v>2709824.08</v>
      </c>
      <c r="C28" s="33">
        <v>7942000</v>
      </c>
      <c r="D28" s="35">
        <v>2911277.21</v>
      </c>
      <c r="E28" s="31">
        <f t="shared" si="0"/>
        <v>36.656726391337195</v>
      </c>
      <c r="F28" s="28">
        <f t="shared" si="1"/>
        <v>107.43417742453599</v>
      </c>
    </row>
    <row r="29" spans="1:6" ht="15">
      <c r="A29" s="7" t="s">
        <v>2</v>
      </c>
      <c r="B29" s="35">
        <v>3646955.49</v>
      </c>
      <c r="C29" s="33">
        <v>7320000</v>
      </c>
      <c r="D29" s="35">
        <v>2831619.48</v>
      </c>
      <c r="E29" s="31">
        <f t="shared" si="0"/>
        <v>38.6833262295082</v>
      </c>
      <c r="F29" s="28">
        <f t="shared" si="1"/>
        <v>77.64337919024067</v>
      </c>
    </row>
    <row r="30" spans="1:6" ht="12.75" customHeight="1">
      <c r="A30" s="7" t="s">
        <v>9</v>
      </c>
      <c r="B30" s="35">
        <v>134083.64</v>
      </c>
      <c r="C30" s="33">
        <v>400000</v>
      </c>
      <c r="D30" s="35">
        <v>303974.68</v>
      </c>
      <c r="E30" s="31">
        <f t="shared" si="0"/>
        <v>75.99367000000001</v>
      </c>
      <c r="F30" s="28">
        <v>0</v>
      </c>
    </row>
    <row r="31" spans="1:6" ht="24.75" customHeight="1">
      <c r="A31" s="7" t="s">
        <v>3</v>
      </c>
      <c r="B31" s="35">
        <v>3159841.07</v>
      </c>
      <c r="C31" s="33">
        <v>5800000</v>
      </c>
      <c r="D31" s="35">
        <v>2848982.26</v>
      </c>
      <c r="E31" s="31">
        <f t="shared" si="0"/>
        <v>49.12038379310344</v>
      </c>
      <c r="F31" s="28">
        <f t="shared" si="1"/>
        <v>90.1622011008294</v>
      </c>
    </row>
    <row r="32" spans="1:6" ht="27" customHeight="1">
      <c r="A32" s="12" t="s">
        <v>27</v>
      </c>
      <c r="B32" s="36">
        <f>B33+B34</f>
        <v>490269.95999999996</v>
      </c>
      <c r="C32" s="25">
        <f>C33+C34</f>
        <v>3258314.07</v>
      </c>
      <c r="D32" s="36">
        <f>D33+D34</f>
        <v>1379578.17</v>
      </c>
      <c r="E32" s="31">
        <f t="shared" si="0"/>
        <v>42.34024530360881</v>
      </c>
      <c r="F32" s="28">
        <f t="shared" si="1"/>
        <v>281.39153579795095</v>
      </c>
    </row>
    <row r="33" spans="1:6" ht="31.5" customHeight="1">
      <c r="A33" s="9" t="s">
        <v>18</v>
      </c>
      <c r="B33" s="35">
        <v>7291.22</v>
      </c>
      <c r="C33" s="33">
        <v>35000</v>
      </c>
      <c r="D33" s="35">
        <v>52798.92</v>
      </c>
      <c r="E33" s="31">
        <f t="shared" si="0"/>
        <v>150.85405714285713</v>
      </c>
      <c r="F33" s="28">
        <v>0</v>
      </c>
    </row>
    <row r="34" spans="1:6" ht="24.75" customHeight="1">
      <c r="A34" s="7" t="s">
        <v>13</v>
      </c>
      <c r="B34" s="35">
        <v>482978.74</v>
      </c>
      <c r="C34" s="33">
        <v>3223314.07</v>
      </c>
      <c r="D34" s="35">
        <v>1326779.25</v>
      </c>
      <c r="E34" s="31">
        <f t="shared" si="0"/>
        <v>41.161960056842986</v>
      </c>
      <c r="F34" s="28">
        <f t="shared" si="1"/>
        <v>274.7075885783296</v>
      </c>
    </row>
    <row r="35" spans="1:6" ht="25.5">
      <c r="A35" s="12" t="s">
        <v>30</v>
      </c>
      <c r="B35" s="36">
        <f>B36+B37+B38+B39+B40</f>
        <v>5219249.18</v>
      </c>
      <c r="C35" s="25">
        <f>C36+C37+C38+C39+C40</f>
        <v>25199718.950000003</v>
      </c>
      <c r="D35" s="36">
        <f>D36+D37+D38+D39+D40</f>
        <v>4885039.17</v>
      </c>
      <c r="E35" s="31">
        <f t="shared" si="0"/>
        <v>19.38529227128543</v>
      </c>
      <c r="F35" s="28">
        <f t="shared" si="1"/>
        <v>93.59658835066388</v>
      </c>
    </row>
    <row r="36" spans="1:6" ht="15">
      <c r="A36" s="7" t="s">
        <v>4</v>
      </c>
      <c r="B36" s="35">
        <v>4843464.09</v>
      </c>
      <c r="C36" s="33">
        <v>16206245.3</v>
      </c>
      <c r="D36" s="35">
        <v>3771633.32</v>
      </c>
      <c r="E36" s="31">
        <f t="shared" si="0"/>
        <v>23.272715241450772</v>
      </c>
      <c r="F36" s="28">
        <f t="shared" si="1"/>
        <v>77.87057465310949</v>
      </c>
    </row>
    <row r="37" spans="1:6" s="13" customFormat="1" ht="15">
      <c r="A37" s="7" t="s">
        <v>38</v>
      </c>
      <c r="B37" s="35">
        <v>263500</v>
      </c>
      <c r="C37" s="33">
        <v>700000</v>
      </c>
      <c r="D37" s="35">
        <v>953855.81</v>
      </c>
      <c r="E37" s="31">
        <f t="shared" si="0"/>
        <v>136.2651157142857</v>
      </c>
      <c r="F37" s="28">
        <v>0</v>
      </c>
    </row>
    <row r="38" spans="1:6" s="13" customFormat="1" ht="25.5">
      <c r="A38" s="9" t="s">
        <v>37</v>
      </c>
      <c r="B38" s="35">
        <v>44073.1</v>
      </c>
      <c r="C38" s="33">
        <v>8233473.65</v>
      </c>
      <c r="D38" s="35">
        <v>116913.03</v>
      </c>
      <c r="E38" s="31">
        <f t="shared" si="0"/>
        <v>1.4199721159003162</v>
      </c>
      <c r="F38" s="28">
        <f t="shared" si="1"/>
        <v>265.2707206890371</v>
      </c>
    </row>
    <row r="39" spans="1:6" s="13" customFormat="1" ht="15">
      <c r="A39" s="9" t="s">
        <v>36</v>
      </c>
      <c r="B39" s="35">
        <v>68211.99</v>
      </c>
      <c r="C39" s="33">
        <v>60000</v>
      </c>
      <c r="D39" s="35">
        <v>42637.01</v>
      </c>
      <c r="E39" s="31">
        <v>0</v>
      </c>
      <c r="F39" s="28">
        <v>0</v>
      </c>
    </row>
    <row r="40" spans="1:6" s="13" customFormat="1" ht="15">
      <c r="A40" s="7" t="s">
        <v>33</v>
      </c>
      <c r="B40" s="35">
        <v>0</v>
      </c>
      <c r="C40" s="33">
        <v>0</v>
      </c>
      <c r="D40" s="35">
        <v>0</v>
      </c>
      <c r="E40" s="31">
        <v>0</v>
      </c>
      <c r="F40" s="28">
        <v>0</v>
      </c>
    </row>
    <row r="41" spans="1:6" s="13" customFormat="1" ht="15">
      <c r="A41" s="11" t="s">
        <v>5</v>
      </c>
      <c r="B41" s="36">
        <v>0</v>
      </c>
      <c r="C41" s="25">
        <v>0</v>
      </c>
      <c r="D41" s="36">
        <v>0</v>
      </c>
      <c r="E41" s="31">
        <v>0</v>
      </c>
      <c r="F41" s="28">
        <v>0</v>
      </c>
    </row>
    <row r="42" spans="1:6" s="13" customFormat="1" ht="15">
      <c r="A42" s="14" t="s">
        <v>14</v>
      </c>
      <c r="B42" s="36">
        <v>116439.74</v>
      </c>
      <c r="C42" s="25">
        <v>200000</v>
      </c>
      <c r="D42" s="36">
        <v>247034.71</v>
      </c>
      <c r="E42" s="31">
        <f>D42:D68/C42:C68*100</f>
        <v>123.51735500000001</v>
      </c>
      <c r="F42" s="28">
        <f t="shared" si="1"/>
        <v>212.15670010943</v>
      </c>
    </row>
    <row r="43" spans="1:9" ht="15">
      <c r="A43" s="11" t="s">
        <v>6</v>
      </c>
      <c r="B43" s="36">
        <v>56039.38</v>
      </c>
      <c r="C43" s="25">
        <v>0</v>
      </c>
      <c r="D43" s="36">
        <v>10650</v>
      </c>
      <c r="E43" s="31">
        <v>0</v>
      </c>
      <c r="F43" s="28">
        <f t="shared" si="1"/>
        <v>19.004492911948706</v>
      </c>
      <c r="I43" t="s">
        <v>39</v>
      </c>
    </row>
    <row r="44" spans="1:6" ht="15">
      <c r="A44" s="19" t="s">
        <v>23</v>
      </c>
      <c r="B44" s="34">
        <f>B45+B46+B47+B48+B49+B50+B51</f>
        <v>9341840.15</v>
      </c>
      <c r="C44" s="23">
        <f>C45+C46+C47+C48+C49+C50+C51</f>
        <v>129269346.58</v>
      </c>
      <c r="D44" s="34">
        <f>D45+D46+D47+D48+D49+D50+D51</f>
        <v>28368369.85</v>
      </c>
      <c r="E44" s="31">
        <f>D44:D70/C44:C70*100</f>
        <v>21.945163799867952</v>
      </c>
      <c r="F44" s="28">
        <v>0</v>
      </c>
    </row>
    <row r="45" spans="1:6" ht="15">
      <c r="A45" s="15" t="s">
        <v>29</v>
      </c>
      <c r="B45" s="35">
        <v>0</v>
      </c>
      <c r="C45" s="33">
        <v>0</v>
      </c>
      <c r="D45" s="35">
        <v>0</v>
      </c>
      <c r="E45" s="31">
        <v>0</v>
      </c>
      <c r="F45" s="28">
        <v>0</v>
      </c>
    </row>
    <row r="46" spans="1:6" ht="15">
      <c r="A46" s="7" t="s">
        <v>24</v>
      </c>
      <c r="B46" s="35">
        <v>8037335.9</v>
      </c>
      <c r="C46" s="24">
        <v>111113280.97</v>
      </c>
      <c r="D46" s="35">
        <v>25488169.85</v>
      </c>
      <c r="E46" s="31">
        <v>0</v>
      </c>
      <c r="F46" s="28">
        <v>0</v>
      </c>
    </row>
    <row r="47" spans="1:6" ht="15">
      <c r="A47" s="7" t="s">
        <v>40</v>
      </c>
      <c r="B47" s="35">
        <v>0</v>
      </c>
      <c r="C47" s="24">
        <v>5770500</v>
      </c>
      <c r="D47" s="35">
        <v>2499700</v>
      </c>
      <c r="E47" s="31"/>
      <c r="F47" s="28"/>
    </row>
    <row r="48" spans="1:6" ht="15">
      <c r="A48" s="7" t="s">
        <v>25</v>
      </c>
      <c r="B48" s="35">
        <v>878400</v>
      </c>
      <c r="C48" s="24">
        <v>14187000</v>
      </c>
      <c r="D48" s="35">
        <v>380500</v>
      </c>
      <c r="E48" s="31">
        <f>D48:D73/C48:C73*100</f>
        <v>2.6820328469725805</v>
      </c>
      <c r="F48" s="28">
        <v>0</v>
      </c>
    </row>
    <row r="49" spans="1:6" ht="25.5">
      <c r="A49" s="32" t="s">
        <v>41</v>
      </c>
      <c r="B49" s="25">
        <v>0</v>
      </c>
      <c r="C49" s="25">
        <v>0</v>
      </c>
      <c r="D49" s="25">
        <v>0</v>
      </c>
      <c r="E49" s="31"/>
      <c r="F49" s="28"/>
    </row>
    <row r="50" spans="1:6" ht="25.5">
      <c r="A50" s="22" t="s">
        <v>32</v>
      </c>
      <c r="B50" s="35">
        <v>426104.25</v>
      </c>
      <c r="C50" s="25">
        <v>0</v>
      </c>
      <c r="D50" s="35">
        <v>0</v>
      </c>
      <c r="E50" s="31">
        <v>0</v>
      </c>
      <c r="F50" s="28">
        <v>0</v>
      </c>
    </row>
    <row r="51" spans="1:6" ht="15">
      <c r="A51" s="26" t="s">
        <v>34</v>
      </c>
      <c r="B51" s="35">
        <v>0</v>
      </c>
      <c r="C51" s="25">
        <v>-1801434.39</v>
      </c>
      <c r="D51" s="35">
        <v>0</v>
      </c>
      <c r="E51" s="31">
        <v>0</v>
      </c>
      <c r="F51" s="28">
        <v>0</v>
      </c>
    </row>
    <row r="52" spans="1:6" ht="15.75">
      <c r="A52" s="37" t="s">
        <v>47</v>
      </c>
      <c r="B52" s="38">
        <f>B53+B54+B55+B56+B57+B58+B59+B60+B61</f>
        <v>56641746.84</v>
      </c>
      <c r="C52" s="39">
        <f>C53+C54+C55+C56+C57+C58+C59+C60+C61</f>
        <v>236927869.21</v>
      </c>
      <c r="D52" s="40">
        <f>D53+D54+D55+D56+D57+D58+D59+D60+D61</f>
        <v>73532095.72</v>
      </c>
      <c r="E52" s="41">
        <f>D52/C52*100</f>
        <v>31.035646403769046</v>
      </c>
      <c r="F52" s="41">
        <f>D52/B52*100</f>
        <v>129.8196115450171</v>
      </c>
    </row>
    <row r="53" spans="1:6" ht="15.75">
      <c r="A53" s="42" t="s">
        <v>48</v>
      </c>
      <c r="B53" s="43">
        <v>7358497.72</v>
      </c>
      <c r="C53" s="44">
        <v>27899856.33</v>
      </c>
      <c r="D53" s="45">
        <v>15185697.57</v>
      </c>
      <c r="E53" s="41">
        <f aca="true" t="shared" si="2" ref="E53:E61">D53/C53*100</f>
        <v>54.429303830038755</v>
      </c>
      <c r="F53" s="41">
        <f aca="true" t="shared" si="3" ref="F53:F61">D53/B53*100</f>
        <v>206.36953557417152</v>
      </c>
    </row>
    <row r="54" spans="1:6" ht="26.25">
      <c r="A54" s="42" t="s">
        <v>49</v>
      </c>
      <c r="B54" s="43">
        <v>47500</v>
      </c>
      <c r="C54" s="44">
        <v>758711.88</v>
      </c>
      <c r="D54" s="45">
        <v>852</v>
      </c>
      <c r="E54" s="41">
        <f t="shared" si="2"/>
        <v>0.11229559236636706</v>
      </c>
      <c r="F54" s="46">
        <v>0</v>
      </c>
    </row>
    <row r="55" spans="1:6" ht="15.75">
      <c r="A55" s="42" t="s">
        <v>50</v>
      </c>
      <c r="B55" s="47">
        <v>15095827.41</v>
      </c>
      <c r="C55" s="48">
        <v>30310898.26</v>
      </c>
      <c r="D55" s="49">
        <v>2474377.54</v>
      </c>
      <c r="E55" s="41">
        <f t="shared" si="2"/>
        <v>8.163326334889028</v>
      </c>
      <c r="F55" s="41">
        <f t="shared" si="3"/>
        <v>16.391135595263144</v>
      </c>
    </row>
    <row r="56" spans="1:6" ht="15.75">
      <c r="A56" s="42" t="s">
        <v>51</v>
      </c>
      <c r="B56" s="50">
        <v>18283243.16</v>
      </c>
      <c r="C56" s="44">
        <v>151510996.06</v>
      </c>
      <c r="D56" s="45">
        <v>40059355.24</v>
      </c>
      <c r="E56" s="41">
        <f t="shared" si="2"/>
        <v>26.439899599192167</v>
      </c>
      <c r="F56" s="41">
        <f t="shared" si="3"/>
        <v>219.10420864303597</v>
      </c>
    </row>
    <row r="57" spans="1:6" ht="15.75">
      <c r="A57" s="42" t="s">
        <v>52</v>
      </c>
      <c r="B57" s="50">
        <v>300666</v>
      </c>
      <c r="C57" s="44">
        <v>280000</v>
      </c>
      <c r="D57" s="45">
        <v>65501</v>
      </c>
      <c r="E57" s="41">
        <f t="shared" si="2"/>
        <v>23.393214285714286</v>
      </c>
      <c r="F57" s="41">
        <f t="shared" si="3"/>
        <v>21.78530329335542</v>
      </c>
    </row>
    <row r="58" spans="1:6" ht="26.25">
      <c r="A58" s="42" t="s">
        <v>53</v>
      </c>
      <c r="B58" s="50">
        <v>8420090.31</v>
      </c>
      <c r="C58" s="44">
        <v>15428706.68</v>
      </c>
      <c r="D58" s="45">
        <v>9150191.48</v>
      </c>
      <c r="E58" s="41">
        <f t="shared" si="2"/>
        <v>59.30627673323556</v>
      </c>
      <c r="F58" s="41">
        <f t="shared" si="3"/>
        <v>108.67094227163936</v>
      </c>
    </row>
    <row r="59" spans="1:6" ht="15.75">
      <c r="A59" s="42" t="s">
        <v>54</v>
      </c>
      <c r="B59" s="50">
        <v>889719.07</v>
      </c>
      <c r="C59" s="44">
        <v>1488700</v>
      </c>
      <c r="D59" s="45">
        <v>897952.21</v>
      </c>
      <c r="E59" s="41">
        <f t="shared" si="2"/>
        <v>60.31787532746692</v>
      </c>
      <c r="F59" s="41">
        <f t="shared" si="3"/>
        <v>100.92536400281946</v>
      </c>
    </row>
    <row r="60" spans="1:6" ht="15.75">
      <c r="A60" s="42" t="s">
        <v>55</v>
      </c>
      <c r="B60" s="50">
        <v>5945995.39</v>
      </c>
      <c r="C60" s="44">
        <v>8750000</v>
      </c>
      <c r="D60" s="51">
        <v>5600615.26</v>
      </c>
      <c r="E60" s="41">
        <f t="shared" si="2"/>
        <v>64.00703154285713</v>
      </c>
      <c r="F60" s="41">
        <f t="shared" si="3"/>
        <v>94.19138247935977</v>
      </c>
    </row>
    <row r="61" spans="1:6" ht="26.25">
      <c r="A61" s="42" t="s">
        <v>56</v>
      </c>
      <c r="B61" s="45">
        <v>300207.78</v>
      </c>
      <c r="C61" s="44">
        <v>500000</v>
      </c>
      <c r="D61" s="45">
        <v>97553.42</v>
      </c>
      <c r="E61" s="41">
        <f t="shared" si="2"/>
        <v>19.510684</v>
      </c>
      <c r="F61" s="41">
        <f t="shared" si="3"/>
        <v>32.49530042159466</v>
      </c>
    </row>
    <row r="62" spans="1:6" ht="15.75">
      <c r="A62" s="11" t="s">
        <v>57</v>
      </c>
      <c r="B62" s="52">
        <v>-5278694.03</v>
      </c>
      <c r="C62" s="53">
        <v>-5181489.61</v>
      </c>
      <c r="D62" s="52">
        <v>-1251232.49</v>
      </c>
      <c r="E62" s="54"/>
      <c r="F62" s="54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Дмитрий П. Троицкий</cp:lastModifiedBy>
  <cp:lastPrinted>2019-08-06T05:57:46Z</cp:lastPrinted>
  <dcterms:created xsi:type="dcterms:W3CDTF">2010-11-16T06:41:35Z</dcterms:created>
  <dcterms:modified xsi:type="dcterms:W3CDTF">2019-08-06T08:26:31Z</dcterms:modified>
  <cp:category/>
  <cp:version/>
  <cp:contentType/>
  <cp:contentStatus/>
</cp:coreProperties>
</file>