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60" windowWidth="14940" windowHeight="7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<sst xmlns="http://schemas.openxmlformats.org/spreadsheetml/2006/main" count="60" uniqueCount="59">
  <si>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</si>
  <si>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</si>
  <si>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</si>
  <si>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</si>
  <si>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</si>
  <si>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</si>
  <si>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</si>
  <si>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</si>
  <si>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</si>
  <si>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</si>
  <si>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</si>
  <si>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Арендная плата за землю до разграничения</t>
  </si>
  <si>
    <t>Арендная плата за землю после разграничения</t>
  </si>
  <si>
    <t>Прочие доходы от компенсации затрат гос-ва</t>
  </si>
  <si>
    <t>Денежные взыскания (штрафы)</t>
  </si>
  <si>
    <t>Акцизы</t>
  </si>
  <si>
    <t>земельный налог с организаций</t>
  </si>
  <si>
    <t>земельный налог с физ. лиц</t>
  </si>
  <si>
    <t>Доходы,поступающие в порядке возмещения расх (Оплата арендаторами за отопление)</t>
  </si>
  <si>
    <t>Справка</t>
  </si>
  <si>
    <t xml:space="preserve">                        об итогах исполнения бюджета города  г. Собинка </t>
  </si>
  <si>
    <t>Налоговые доходы</t>
  </si>
  <si>
    <t>Неналоговые доходы</t>
  </si>
  <si>
    <t>Безвозмездные поступления</t>
  </si>
  <si>
    <t>Субсидии от других бюджетов бюджетной системы РФ</t>
  </si>
  <si>
    <t>Межбюджетные трансферты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</si>
  <si>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</si>
  <si>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</si>
  <si>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Всего доходов</t>
  </si>
  <si>
    <t>Дотации от других бюджетов бюджетной системы РФ</t>
  </si>
  <si>
    <t>Доходы от продажи материальных и нематериальных активов</t>
  </si>
  <si>
    <t>Наименование</t>
  </si>
  <si>
    <t>Прочие безвозмездные поступления в бюджеты городских поселений</t>
  </si>
  <si>
    <t>Доходы от продажи квартир</t>
  </si>
  <si>
    <t>Возврат остатков субсидий</t>
  </si>
  <si>
    <t>Налоговые и неналоговые доходы</t>
  </si>
  <si>
    <t>Плата за увеличение площади зем. Участков</t>
  </si>
  <si>
    <t>Доходы от продажи зем участков находящихся в собственности поселений (разгр.)</t>
  </si>
  <si>
    <t>Доходы от продажи земельных участков (не разрг.)</t>
  </si>
  <si>
    <t xml:space="preserve"> 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</si>
  <si>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</si>
  <si>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</si>
  <si>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План на 2019г.</t>
  </si>
  <si>
    <t>% выполнения к плану 2019 г.</t>
  </si>
  <si>
    <t>% выполнения к факту 2018 года</t>
  </si>
  <si>
    <t>Исполнено на 01.06.2018</t>
  </si>
  <si>
    <t>Исполнено на 01.06.2019</t>
  </si>
  <si>
    <t>Расходы всего</t>
  </si>
  <si>
    <t>Общегосударственные вопросы</t>
  </si>
  <si>
    <t>Национальная безопасность и правоохранительная деятельность</t>
  </si>
  <si>
    <t xml:space="preserve"> -     </t>
  </si>
  <si>
    <t>Национальная экономика</t>
  </si>
  <si>
    <t>Жилищно-коммунальное хозяйство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</si>
  <si>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</si>
  <si>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</si>
  <si>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</si>
  <si>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</si>
  <si>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</si>
  <si>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Дефицит(-), Профицит (+)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</si>
</sst>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%"/>
    <numFmt numFmtId="189" formatCode="0.000000"/>
    <numFmt numFmtId="190" formatCode="0.00000"/>
    <numFmt numFmtId="191" formatCode="0.0000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i/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6" xfId="0" applyFont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4" fillId="0" borderId="16" xfId="0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 horizontal="left" wrapText="1"/>
    </xf>
    <xf numFmtId="4" fontId="4" fillId="33" borderId="16" xfId="0" applyNumberFormat="1" applyFont="1" applyFill="1" applyBorder="1" applyAlignment="1">
      <alignment/>
    </xf>
    <xf numFmtId="4" fontId="0" fillId="33" borderId="16" xfId="0" applyNumberForma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0" fontId="0" fillId="0" borderId="18" xfId="0" applyBorder="1" applyAlignment="1">
      <alignment horizontal="left" wrapText="1"/>
    </xf>
    <xf numFmtId="0" fontId="0" fillId="0" borderId="12" xfId="0" applyFill="1" applyBorder="1" applyAlignment="1">
      <alignment horizontal="center" wrapText="1"/>
    </xf>
    <xf numFmtId="182" fontId="2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33" borderId="17" xfId="0" applyNumberFormat="1" applyFont="1" applyFill="1" applyBorder="1" applyAlignment="1">
      <alignment/>
    </xf>
    <xf numFmtId="182" fontId="4" fillId="0" borderId="16" xfId="0" applyNumberFormat="1" applyFont="1" applyBorder="1" applyAlignment="1">
      <alignment/>
    </xf>
    <xf numFmtId="0" fontId="0" fillId="0" borderId="16" xfId="0" applyBorder="1" applyAlignment="1">
      <alignment horizontal="justify"/>
    </xf>
    <xf numFmtId="4" fontId="0" fillId="33" borderId="16" xfId="0" applyNumberFormat="1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47" fillId="33" borderId="16" xfId="0" applyNumberFormat="1" applyFont="1" applyFill="1" applyBorder="1" applyAlignment="1">
      <alignment/>
    </xf>
    <xf numFmtId="4" fontId="48" fillId="33" borderId="16" xfId="0" applyNumberFormat="1" applyFont="1" applyFill="1" applyBorder="1" applyAlignment="1">
      <alignment/>
    </xf>
    <xf numFmtId="4" fontId="49" fillId="33" borderId="16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4" fontId="0" fillId="0" borderId="16" xfId="0" applyNumberFormat="1" applyBorder="1" applyAlignment="1">
      <alignment/>
    </xf>
    <xf numFmtId="4" fontId="2" fillId="0" borderId="16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2"/>
  <sheetViews>
    <sheetView tabSelected="1" zoomScalePageLayoutView="0" workbookViewId="0" topLeftCell="A43">
      <selection activeCell="A55" sqref="A55:IV55"/>
    </sheetView>
  </sheetViews>
  <sheetFormatPr defaultColWidth="9.00390625" defaultRowHeight="12.75"/>
  <cols>
    <col min="1" max="1" width="48.25390625" style="0" customWidth="1"/>
    <col min="2" max="2" width="17.75390625" style="0" customWidth="1"/>
    <col min="3" max="3" width="20.875" style="0" customWidth="1"/>
    <col min="4" max="4" width="19.375" style="0" customWidth="1"/>
    <col min="5" max="5" width="19.125" style="0" customWidth="1"/>
    <col min="6" max="6" width="15.375" style="0" customWidth="1"/>
    <col min="7" max="7" width="9.125" style="0" customWidth="1"/>
    <col min="8" max="8" width="12.00390625" style="0" customWidth="1"/>
  </cols>
  <sheetData>
    <row r="2" spans="1:5" ht="15">
      <c r="A2" s="25"/>
      <c r="B2" s="42" t="s">
        <v>19</v>
      </c>
      <c r="C2" s="42"/>
      <c r="D2" s="42"/>
      <c r="E2" s="25"/>
    </row>
    <row r="3" spans="1:5" ht="15">
      <c r="A3" s="42" t="s">
        <v>20</v>
      </c>
      <c r="B3" s="42"/>
      <c r="C3" s="42"/>
      <c r="D3" s="42"/>
      <c r="E3" s="42"/>
    </row>
    <row r="5" spans="1:6" ht="12.75">
      <c r="A5" s="1"/>
      <c r="B5" s="1"/>
      <c r="C5" s="2"/>
      <c r="D5" s="2"/>
      <c r="E5" s="1"/>
      <c r="F5" s="1"/>
    </row>
    <row r="6" spans="1:6" ht="12.75">
      <c r="A6" s="3"/>
      <c r="B6" s="3"/>
      <c r="C6" s="4"/>
      <c r="D6" s="4"/>
      <c r="E6" s="3"/>
      <c r="F6" s="3"/>
    </row>
    <row r="7" spans="1:6" ht="12.75">
      <c r="A7" s="3"/>
      <c r="B7" s="3"/>
      <c r="C7" s="4"/>
      <c r="D7" s="4"/>
      <c r="E7" s="3"/>
      <c r="F7" s="3"/>
    </row>
    <row r="8" spans="1:6" ht="12.75">
      <c r="A8" s="3"/>
      <c r="B8" s="3"/>
      <c r="C8" s="4"/>
      <c r="D8" s="4"/>
      <c r="E8" s="3"/>
      <c r="F8" s="3"/>
    </row>
    <row r="9" spans="1:6" ht="26.25" customHeight="1">
      <c r="A9" s="19" t="s">
        <v>31</v>
      </c>
      <c r="B9" s="11" t="s">
        <v>45</v>
      </c>
      <c r="C9" s="20" t="s">
        <v>42</v>
      </c>
      <c r="D9" s="11" t="s">
        <v>46</v>
      </c>
      <c r="E9" s="21" t="s">
        <v>43</v>
      </c>
      <c r="F9" s="31" t="s">
        <v>44</v>
      </c>
    </row>
    <row r="10" spans="1:6" ht="12.75">
      <c r="A10" s="3"/>
      <c r="B10" s="3"/>
      <c r="D10" s="4"/>
      <c r="E10" s="3"/>
      <c r="F10" s="3"/>
    </row>
    <row r="11" spans="1:6" ht="0.75" customHeight="1">
      <c r="A11" s="3"/>
      <c r="B11" s="3"/>
      <c r="C11" s="4"/>
      <c r="D11" s="4"/>
      <c r="E11" s="3"/>
      <c r="F11" s="3"/>
    </row>
    <row r="12" spans="1:6" ht="12.75" hidden="1">
      <c r="A12" s="6"/>
      <c r="B12" s="6"/>
      <c r="C12" s="5"/>
      <c r="D12" s="5"/>
      <c r="E12" s="6"/>
      <c r="F12" s="6"/>
    </row>
    <row r="13" spans="1:6" ht="12.75">
      <c r="A13" s="7"/>
      <c r="B13" s="7">
        <v>1</v>
      </c>
      <c r="C13" s="7">
        <v>2</v>
      </c>
      <c r="D13" s="9">
        <v>3</v>
      </c>
      <c r="E13" s="7">
        <v>4</v>
      </c>
      <c r="F13" s="7">
        <v>5</v>
      </c>
    </row>
    <row r="14" spans="1:6" ht="15">
      <c r="A14" s="22" t="s">
        <v>28</v>
      </c>
      <c r="B14" s="34">
        <f>B15+B44</f>
        <v>29903869.86</v>
      </c>
      <c r="C14" s="33">
        <f>C15+C44</f>
        <v>231459379.60000002</v>
      </c>
      <c r="D14" s="34">
        <f>D15+D44</f>
        <v>42497370.980000004</v>
      </c>
      <c r="E14" s="35">
        <f>D14:D51/C14:C51*100</f>
        <v>18.36061733745354</v>
      </c>
      <c r="F14" s="32">
        <f>D14:D51/B14:B51*100</f>
        <v>142.1132822573085</v>
      </c>
    </row>
    <row r="15" spans="1:6" ht="15">
      <c r="A15" s="22" t="s">
        <v>35</v>
      </c>
      <c r="B15" s="27">
        <f>B16+B25</f>
        <v>27837873.31</v>
      </c>
      <c r="C15" s="27">
        <f>C16+C25</f>
        <v>102190033.02000001</v>
      </c>
      <c r="D15" s="27">
        <f>D16+D25</f>
        <v>30033265.690000005</v>
      </c>
      <c r="E15" s="35">
        <f>D15:D51/C15:C51*100</f>
        <v>29.389623236663482</v>
      </c>
      <c r="F15" s="32">
        <f>D15:D51/B15:B51*100</f>
        <v>107.88635092757382</v>
      </c>
    </row>
    <row r="16" spans="1:6" ht="15">
      <c r="A16" s="22" t="s">
        <v>21</v>
      </c>
      <c r="B16" s="23">
        <f>B17+B18+B19+B20+B21+B24</f>
        <v>16210392.629999999</v>
      </c>
      <c r="C16" s="23">
        <f>C17+C18+C19+C20+C21+C24</f>
        <v>45416000</v>
      </c>
      <c r="D16" s="27">
        <f>D17+D18+D19+D20+D21+D24</f>
        <v>18314590.630000003</v>
      </c>
      <c r="E16" s="35">
        <f>D16:D51/C16:C51*100</f>
        <v>40.32629608508015</v>
      </c>
      <c r="F16" s="32">
        <f>D16:D51/B16:B51*100</f>
        <v>112.9805492564433</v>
      </c>
    </row>
    <row r="17" spans="1:6" ht="15">
      <c r="A17" s="1" t="s">
        <v>0</v>
      </c>
      <c r="B17" s="38">
        <v>7520764.22</v>
      </c>
      <c r="C17" s="37">
        <v>21128000</v>
      </c>
      <c r="D17" s="39">
        <v>8068513.11</v>
      </c>
      <c r="E17" s="35">
        <f>D17:D51/C17:C51*100</f>
        <v>38.18872164899659</v>
      </c>
      <c r="F17" s="32">
        <f>D17:D51/B17:B51*100</f>
        <v>107.28315466323714</v>
      </c>
    </row>
    <row r="18" spans="1:6" ht="15">
      <c r="A18" s="1" t="s">
        <v>15</v>
      </c>
      <c r="B18" s="38">
        <v>1096551.65</v>
      </c>
      <c r="C18" s="37">
        <v>2934000</v>
      </c>
      <c r="D18" s="39">
        <v>1291603.85</v>
      </c>
      <c r="E18" s="35">
        <f>D18:D51/C18:C51*100</f>
        <v>44.02194444444445</v>
      </c>
      <c r="F18" s="32">
        <f>D18:D51/B18:B51*100</f>
        <v>117.787780447916</v>
      </c>
    </row>
    <row r="19" spans="1:9" ht="15">
      <c r="A19" s="1" t="s">
        <v>8</v>
      </c>
      <c r="B19" s="28">
        <v>0</v>
      </c>
      <c r="C19" s="28">
        <v>1000</v>
      </c>
      <c r="D19" s="39">
        <v>577.66</v>
      </c>
      <c r="E19" s="35">
        <v>0</v>
      </c>
      <c r="F19" s="32">
        <v>0</v>
      </c>
      <c r="I19" t="s">
        <v>39</v>
      </c>
    </row>
    <row r="20" spans="1:6" ht="15">
      <c r="A20" s="7" t="s">
        <v>1</v>
      </c>
      <c r="B20" s="28">
        <v>277240.52</v>
      </c>
      <c r="C20" s="37">
        <v>4324000</v>
      </c>
      <c r="D20" s="39">
        <v>234292.41</v>
      </c>
      <c r="E20" s="35">
        <f>D20:D51/C20:C51*100</f>
        <v>5.418418362627197</v>
      </c>
      <c r="F20" s="32">
        <f>D20:D51/B20:B51*100</f>
        <v>84.5087182782661</v>
      </c>
    </row>
    <row r="21" spans="1:6" ht="15">
      <c r="A21" s="12" t="s">
        <v>10</v>
      </c>
      <c r="B21" s="29">
        <f>B22+B23</f>
        <v>7315836.24</v>
      </c>
      <c r="C21" s="29">
        <f>C22+C23+C24</f>
        <v>17029000</v>
      </c>
      <c r="D21" s="40">
        <f>D22+D23</f>
        <v>8719603.6</v>
      </c>
      <c r="E21" s="35">
        <f>D21:D51/C21:C51*100</f>
        <v>51.20443713664924</v>
      </c>
      <c r="F21" s="32">
        <f>D21:D51/B21:B51*100</f>
        <v>119.1880642752058</v>
      </c>
    </row>
    <row r="22" spans="1:6" ht="15">
      <c r="A22" s="17" t="s">
        <v>16</v>
      </c>
      <c r="B22" s="37">
        <v>6973455.09</v>
      </c>
      <c r="C22" s="37">
        <v>13283000</v>
      </c>
      <c r="D22" s="39">
        <v>7978296.29</v>
      </c>
      <c r="E22" s="35">
        <f>D22:D51/C22:C51*100</f>
        <v>60.06396363773244</v>
      </c>
      <c r="F22" s="32">
        <f>D22:D51/B22:B51*100</f>
        <v>114.40951704759598</v>
      </c>
    </row>
    <row r="23" spans="1:6" ht="15">
      <c r="A23" s="17" t="s">
        <v>17</v>
      </c>
      <c r="B23" s="37">
        <v>342381.15</v>
      </c>
      <c r="C23" s="37">
        <v>3746000</v>
      </c>
      <c r="D23" s="39">
        <v>741307.31</v>
      </c>
      <c r="E23" s="35">
        <f>D23:D51/C23:C51*100</f>
        <v>19.78930352375868</v>
      </c>
      <c r="F23" s="32">
        <f>D23:D51/B23:B51*100</f>
        <v>216.51522287368917</v>
      </c>
    </row>
    <row r="24" spans="1:6" ht="15">
      <c r="A24" s="7" t="s">
        <v>7</v>
      </c>
      <c r="B24" s="28">
        <v>0</v>
      </c>
      <c r="C24" s="37">
        <v>0</v>
      </c>
      <c r="D24" s="39">
        <v>0</v>
      </c>
      <c r="E24" s="35">
        <v>0</v>
      </c>
      <c r="F24" s="32">
        <v>0</v>
      </c>
    </row>
    <row r="25" spans="1:6" ht="15">
      <c r="A25" s="22" t="s">
        <v>22</v>
      </c>
      <c r="B25" s="27">
        <f>B26+B32+B35+B41+B42+B43</f>
        <v>11627480.68</v>
      </c>
      <c r="C25" s="24">
        <f>C26+C32+C35+C41+C42+C43</f>
        <v>56774033.02</v>
      </c>
      <c r="D25" s="41">
        <f>D26+D32+D35+D41+D42+D43</f>
        <v>11718675.06</v>
      </c>
      <c r="E25" s="35">
        <f aca="true" t="shared" si="0" ref="E25:E38">D25:D51/C25:C51*100</f>
        <v>20.640906478973967</v>
      </c>
      <c r="F25" s="32">
        <f aca="true" t="shared" si="1" ref="F25:F43">D25:D51/B25:B51*100</f>
        <v>100.78430042164561</v>
      </c>
    </row>
    <row r="26" spans="1:6" ht="38.25">
      <c r="A26" s="14" t="s">
        <v>26</v>
      </c>
      <c r="B26" s="29">
        <f>B27+B28+B29+B30+B31</f>
        <v>7719044.5600000005</v>
      </c>
      <c r="C26" s="13">
        <f>C27+C28+C29+C30+C31</f>
        <v>28116000</v>
      </c>
      <c r="D26" s="40">
        <f>D27+D28+D29+D30+D31</f>
        <v>7383022.470000001</v>
      </c>
      <c r="E26" s="35">
        <f t="shared" si="0"/>
        <v>26.25914948783611</v>
      </c>
      <c r="F26" s="32">
        <f t="shared" si="1"/>
        <v>95.64684350001991</v>
      </c>
    </row>
    <row r="27" spans="1:6" ht="15">
      <c r="A27" s="7" t="s">
        <v>11</v>
      </c>
      <c r="B27" s="28">
        <v>1708282.79</v>
      </c>
      <c r="C27" s="18">
        <v>6654000</v>
      </c>
      <c r="D27" s="39">
        <v>1730703.62</v>
      </c>
      <c r="E27" s="35">
        <f t="shared" si="0"/>
        <v>26.00997324917343</v>
      </c>
      <c r="F27" s="32">
        <f t="shared" si="1"/>
        <v>101.31247766068053</v>
      </c>
    </row>
    <row r="28" spans="1:6" ht="15">
      <c r="A28" s="7" t="s">
        <v>12</v>
      </c>
      <c r="B28" s="28">
        <v>1277257.44</v>
      </c>
      <c r="C28" s="18">
        <v>7942000</v>
      </c>
      <c r="D28" s="39">
        <v>1573456.08</v>
      </c>
      <c r="E28" s="35">
        <f t="shared" si="0"/>
        <v>19.81183681692269</v>
      </c>
      <c r="F28" s="32">
        <f t="shared" si="1"/>
        <v>123.19020666655895</v>
      </c>
    </row>
    <row r="29" spans="1:6" ht="15">
      <c r="A29" s="7" t="s">
        <v>2</v>
      </c>
      <c r="B29" s="28">
        <v>2421932.17</v>
      </c>
      <c r="C29" s="18">
        <v>7320000</v>
      </c>
      <c r="D29" s="39">
        <v>1997968.84</v>
      </c>
      <c r="E29" s="35">
        <f t="shared" si="0"/>
        <v>27.294656284153007</v>
      </c>
      <c r="F29" s="32">
        <f t="shared" si="1"/>
        <v>82.49483056331839</v>
      </c>
    </row>
    <row r="30" spans="1:6" ht="12.75" customHeight="1">
      <c r="A30" s="7" t="s">
        <v>9</v>
      </c>
      <c r="B30" s="28">
        <v>84388.89</v>
      </c>
      <c r="C30" s="18">
        <v>400000</v>
      </c>
      <c r="D30" s="39">
        <v>84489.94</v>
      </c>
      <c r="E30" s="35">
        <f t="shared" si="0"/>
        <v>21.122485</v>
      </c>
      <c r="F30" s="32">
        <v>0</v>
      </c>
    </row>
    <row r="31" spans="1:6" ht="24.75" customHeight="1">
      <c r="A31" s="7" t="s">
        <v>3</v>
      </c>
      <c r="B31" s="28">
        <v>2227183.27</v>
      </c>
      <c r="C31" s="18">
        <v>5800000</v>
      </c>
      <c r="D31" s="39">
        <v>1996403.99</v>
      </c>
      <c r="E31" s="35">
        <f t="shared" si="0"/>
        <v>34.42075844827586</v>
      </c>
      <c r="F31" s="32">
        <f t="shared" si="1"/>
        <v>89.63806512429487</v>
      </c>
    </row>
    <row r="32" spans="1:6" ht="27" customHeight="1">
      <c r="A32" s="14" t="s">
        <v>27</v>
      </c>
      <c r="B32" s="29">
        <f>B33+B34</f>
        <v>43316.3</v>
      </c>
      <c r="C32" s="13">
        <f>C33+C34</f>
        <v>3258314.07</v>
      </c>
      <c r="D32" s="40">
        <f>D33+D34</f>
        <v>677683.5299999999</v>
      </c>
      <c r="E32" s="35">
        <f t="shared" si="0"/>
        <v>20.79859447066746</v>
      </c>
      <c r="F32" s="32">
        <f t="shared" si="1"/>
        <v>1564.500038091896</v>
      </c>
    </row>
    <row r="33" spans="1:6" ht="31.5" customHeight="1">
      <c r="A33" s="10" t="s">
        <v>18</v>
      </c>
      <c r="B33" s="28">
        <v>3645.61</v>
      </c>
      <c r="C33" s="18">
        <v>35000</v>
      </c>
      <c r="D33" s="39">
        <v>22071.57</v>
      </c>
      <c r="E33" s="35">
        <f t="shared" si="0"/>
        <v>63.06162857142857</v>
      </c>
      <c r="F33" s="32">
        <v>0</v>
      </c>
    </row>
    <row r="34" spans="1:6" ht="24.75" customHeight="1">
      <c r="A34" s="7" t="s">
        <v>13</v>
      </c>
      <c r="B34" s="28">
        <v>39670.69</v>
      </c>
      <c r="C34" s="18">
        <v>3223314.07</v>
      </c>
      <c r="D34" s="39">
        <v>655611.96</v>
      </c>
      <c r="E34" s="35">
        <f t="shared" si="0"/>
        <v>20.33968598039843</v>
      </c>
      <c r="F34" s="32">
        <f t="shared" si="1"/>
        <v>1652.635636032547</v>
      </c>
    </row>
    <row r="35" spans="1:6" ht="25.5">
      <c r="A35" s="14" t="s">
        <v>30</v>
      </c>
      <c r="B35" s="29">
        <f>B36+B37+B38+B39+B40</f>
        <v>3734781.81</v>
      </c>
      <c r="C35" s="13">
        <f>C36+C37+C38+C39+C40</f>
        <v>25199718.950000003</v>
      </c>
      <c r="D35" s="40">
        <f>D36+D37+D38+D39+D40</f>
        <v>3466715.2899999996</v>
      </c>
      <c r="E35" s="35">
        <f t="shared" si="0"/>
        <v>13.756960134668484</v>
      </c>
      <c r="F35" s="32">
        <f t="shared" si="1"/>
        <v>92.82243157331858</v>
      </c>
    </row>
    <row r="36" spans="1:6" ht="15">
      <c r="A36" s="7" t="s">
        <v>4</v>
      </c>
      <c r="B36" s="28">
        <v>3635940.78</v>
      </c>
      <c r="C36" s="18">
        <v>16206245.3</v>
      </c>
      <c r="D36" s="39">
        <v>2728829.81</v>
      </c>
      <c r="E36" s="35">
        <f t="shared" si="0"/>
        <v>16.838137147041703</v>
      </c>
      <c r="F36" s="32">
        <f t="shared" si="1"/>
        <v>75.0515471816898</v>
      </c>
    </row>
    <row r="37" spans="1:6" s="15" customFormat="1" ht="15">
      <c r="A37" s="7" t="s">
        <v>38</v>
      </c>
      <c r="B37" s="28">
        <v>52700</v>
      </c>
      <c r="C37" s="18">
        <v>700000</v>
      </c>
      <c r="D37" s="39">
        <v>584456.57</v>
      </c>
      <c r="E37" s="35">
        <f t="shared" si="0"/>
        <v>83.49379571428571</v>
      </c>
      <c r="F37" s="32">
        <v>0</v>
      </c>
    </row>
    <row r="38" spans="1:6" s="15" customFormat="1" ht="25.5">
      <c r="A38" s="10" t="s">
        <v>37</v>
      </c>
      <c r="B38" s="28">
        <v>-926.9</v>
      </c>
      <c r="C38" s="18">
        <v>8233473.65</v>
      </c>
      <c r="D38" s="39">
        <v>116913.03</v>
      </c>
      <c r="E38" s="35">
        <f t="shared" si="0"/>
        <v>1.4199721159003162</v>
      </c>
      <c r="F38" s="32">
        <f t="shared" si="1"/>
        <v>-12613.338008415147</v>
      </c>
    </row>
    <row r="39" spans="1:6" s="15" customFormat="1" ht="15">
      <c r="A39" s="10" t="s">
        <v>36</v>
      </c>
      <c r="B39" s="28">
        <v>47067.93</v>
      </c>
      <c r="C39" s="18">
        <v>60000</v>
      </c>
      <c r="D39" s="39">
        <v>36515.88</v>
      </c>
      <c r="E39" s="35">
        <v>0</v>
      </c>
      <c r="F39" s="32">
        <v>0</v>
      </c>
    </row>
    <row r="40" spans="1:6" s="15" customFormat="1" ht="15">
      <c r="A40" s="7" t="s">
        <v>33</v>
      </c>
      <c r="B40" s="28">
        <v>0</v>
      </c>
      <c r="C40" s="18">
        <v>0</v>
      </c>
      <c r="D40" s="39">
        <v>0</v>
      </c>
      <c r="E40" s="35">
        <v>0</v>
      </c>
      <c r="F40" s="32">
        <v>0</v>
      </c>
    </row>
    <row r="41" spans="1:6" s="15" customFormat="1" ht="15">
      <c r="A41" s="12" t="s">
        <v>5</v>
      </c>
      <c r="B41" s="29">
        <v>0</v>
      </c>
      <c r="C41" s="13">
        <v>0</v>
      </c>
      <c r="D41" s="40">
        <v>0</v>
      </c>
      <c r="E41" s="35">
        <v>0</v>
      </c>
      <c r="F41" s="32">
        <v>0</v>
      </c>
    </row>
    <row r="42" spans="1:6" s="15" customFormat="1" ht="15">
      <c r="A42" s="16" t="s">
        <v>14</v>
      </c>
      <c r="B42" s="29">
        <v>101793.48</v>
      </c>
      <c r="C42" s="13">
        <v>200000</v>
      </c>
      <c r="D42" s="40">
        <v>180603.77</v>
      </c>
      <c r="E42" s="35">
        <f>D42:D68/C42:C68*100</f>
        <v>90.301885</v>
      </c>
      <c r="F42" s="32">
        <f t="shared" si="1"/>
        <v>177.42174646156118</v>
      </c>
    </row>
    <row r="43" spans="1:9" ht="15">
      <c r="A43" s="12" t="s">
        <v>6</v>
      </c>
      <c r="B43" s="29">
        <v>28544.53</v>
      </c>
      <c r="C43" s="13">
        <v>0</v>
      </c>
      <c r="D43" s="40">
        <v>10650</v>
      </c>
      <c r="E43" s="35"/>
      <c r="F43" s="32">
        <f t="shared" si="1"/>
        <v>37.31012561776284</v>
      </c>
      <c r="I43" t="s">
        <v>39</v>
      </c>
    </row>
    <row r="44" spans="1:6" ht="15">
      <c r="A44" s="22" t="s">
        <v>23</v>
      </c>
      <c r="B44" s="27">
        <f>B45+B46+B47+B48+B49+B50+B51</f>
        <v>2065996.55</v>
      </c>
      <c r="C44" s="24">
        <f>C45+C46+C47+C48+C49+C50+C51</f>
        <v>129269346.58</v>
      </c>
      <c r="D44" s="41">
        <f>D45+D46+D47+D48+D49+D50+D51</f>
        <v>12464105.29</v>
      </c>
      <c r="E44" s="35">
        <f>D44:D70/C44:C70*100</f>
        <v>9.641965106001697</v>
      </c>
      <c r="F44" s="32">
        <v>0</v>
      </c>
    </row>
    <row r="45" spans="1:6" ht="15">
      <c r="A45" s="17" t="s">
        <v>29</v>
      </c>
      <c r="B45" s="37">
        <v>0</v>
      </c>
      <c r="C45" s="18">
        <v>0</v>
      </c>
      <c r="D45" s="39">
        <v>0</v>
      </c>
      <c r="E45" s="35">
        <v>0</v>
      </c>
      <c r="F45" s="32">
        <v>0</v>
      </c>
    </row>
    <row r="46" spans="1:6" ht="15">
      <c r="A46" s="7" t="s">
        <v>24</v>
      </c>
      <c r="B46" s="28">
        <v>0</v>
      </c>
      <c r="C46" s="8">
        <v>111113280.97</v>
      </c>
      <c r="D46" s="39">
        <v>12417355.29</v>
      </c>
      <c r="E46" s="35">
        <v>0</v>
      </c>
      <c r="F46" s="32">
        <v>0</v>
      </c>
    </row>
    <row r="47" spans="1:6" ht="15">
      <c r="A47" s="7" t="s">
        <v>40</v>
      </c>
      <c r="B47" s="28">
        <v>1604796.55</v>
      </c>
      <c r="C47" s="8">
        <v>5770500</v>
      </c>
      <c r="D47" s="39">
        <v>0</v>
      </c>
      <c r="E47" s="35"/>
      <c r="F47" s="32"/>
    </row>
    <row r="48" spans="1:6" ht="15">
      <c r="A48" s="7" t="s">
        <v>25</v>
      </c>
      <c r="B48" s="28">
        <v>47000</v>
      </c>
      <c r="C48" s="8">
        <v>14187000</v>
      </c>
      <c r="D48" s="39">
        <v>46750</v>
      </c>
      <c r="E48" s="35">
        <f>D48:D73/C48:C73*100</f>
        <v>0.3295270317896666</v>
      </c>
      <c r="F48" s="32">
        <v>0</v>
      </c>
    </row>
    <row r="49" spans="1:6" ht="25.5">
      <c r="A49" s="36" t="s">
        <v>41</v>
      </c>
      <c r="B49" s="28">
        <v>414200</v>
      </c>
      <c r="C49" s="13">
        <v>0</v>
      </c>
      <c r="D49" s="29">
        <v>0</v>
      </c>
      <c r="E49" s="35"/>
      <c r="F49" s="32"/>
    </row>
    <row r="50" spans="1:6" ht="25.5">
      <c r="A50" s="26" t="s">
        <v>32</v>
      </c>
      <c r="B50" s="28">
        <v>0</v>
      </c>
      <c r="C50" s="13">
        <v>0</v>
      </c>
      <c r="D50" s="39">
        <v>0</v>
      </c>
      <c r="E50" s="35">
        <v>0</v>
      </c>
      <c r="F50" s="32">
        <v>0</v>
      </c>
    </row>
    <row r="51" spans="1:6" ht="15">
      <c r="A51" s="30" t="s">
        <v>34</v>
      </c>
      <c r="B51" s="28">
        <v>0</v>
      </c>
      <c r="C51" s="13">
        <v>-1801434.39</v>
      </c>
      <c r="D51" s="39">
        <v>0</v>
      </c>
      <c r="E51" s="35">
        <v>0</v>
      </c>
      <c r="F51" s="32">
        <v>0</v>
      </c>
    </row>
    <row r="52" spans="1:6" ht="19.5" customHeight="1">
      <c r="A52" s="12" t="s">
        <v>47</v>
      </c>
      <c r="B52" s="44">
        <v>35952299.83</v>
      </c>
      <c r="C52" s="44">
        <v>236640869.21</v>
      </c>
      <c r="D52" s="44">
        <v>31254833.88</v>
      </c>
      <c r="E52" s="12">
        <v>13.2</v>
      </c>
      <c r="F52" s="12">
        <v>86.9</v>
      </c>
    </row>
    <row r="53" spans="1:6" ht="18.75" customHeight="1">
      <c r="A53" s="7" t="s">
        <v>48</v>
      </c>
      <c r="B53" s="43">
        <v>4964800.62</v>
      </c>
      <c r="C53" s="43">
        <v>27771195</v>
      </c>
      <c r="D53" s="43">
        <v>9976140.12</v>
      </c>
      <c r="E53" s="7">
        <v>35.9</v>
      </c>
      <c r="F53" s="7">
        <v>200.9</v>
      </c>
    </row>
    <row r="54" spans="1:6" ht="18" customHeight="1">
      <c r="A54" s="7" t="s">
        <v>49</v>
      </c>
      <c r="B54" s="43">
        <v>7500</v>
      </c>
      <c r="C54" s="43">
        <v>600000</v>
      </c>
      <c r="D54" s="7" t="s">
        <v>50</v>
      </c>
      <c r="E54" s="7">
        <v>0</v>
      </c>
      <c r="F54" s="7">
        <v>0</v>
      </c>
    </row>
    <row r="55" spans="1:6" ht="18" customHeight="1">
      <c r="A55" s="7" t="s">
        <v>51</v>
      </c>
      <c r="B55" s="43">
        <v>5696098.38</v>
      </c>
      <c r="C55" s="43">
        <v>29790521.47</v>
      </c>
      <c r="D55" s="43">
        <v>716796.32</v>
      </c>
      <c r="E55" s="7">
        <v>2.4</v>
      </c>
      <c r="F55" s="7">
        <v>12.6</v>
      </c>
    </row>
    <row r="56" spans="1:6" ht="17.25" customHeight="1">
      <c r="A56" s="7" t="s">
        <v>52</v>
      </c>
      <c r="B56" s="43">
        <v>14152326.93</v>
      </c>
      <c r="C56" s="43">
        <v>151906652.74</v>
      </c>
      <c r="D56" s="43">
        <v>10449843.67</v>
      </c>
      <c r="E56" s="7">
        <v>6.9</v>
      </c>
      <c r="F56" s="7">
        <v>73.8</v>
      </c>
    </row>
    <row r="57" spans="1:6" ht="16.5" customHeight="1">
      <c r="A57" s="7" t="s">
        <v>53</v>
      </c>
      <c r="B57" s="43">
        <v>276666</v>
      </c>
      <c r="C57" s="43">
        <v>280000</v>
      </c>
      <c r="D57" s="43">
        <v>38169</v>
      </c>
      <c r="E57" s="7">
        <v>13.6</v>
      </c>
      <c r="F57" s="7">
        <v>13.8</v>
      </c>
    </row>
    <row r="58" spans="1:6" ht="15.75" customHeight="1">
      <c r="A58" s="7" t="s">
        <v>54</v>
      </c>
      <c r="B58" s="43">
        <v>5953703.16</v>
      </c>
      <c r="C58" s="43">
        <v>15553800</v>
      </c>
      <c r="D58" s="43">
        <v>5797178.94</v>
      </c>
      <c r="E58" s="7">
        <v>37.3</v>
      </c>
      <c r="F58" s="7">
        <v>97.4</v>
      </c>
    </row>
    <row r="59" spans="1:6" ht="17.25" customHeight="1">
      <c r="A59" s="7" t="s">
        <v>55</v>
      </c>
      <c r="B59" s="43">
        <v>639319.34</v>
      </c>
      <c r="C59" s="43">
        <v>1488700</v>
      </c>
      <c r="D59" s="43">
        <v>661095.9</v>
      </c>
      <c r="E59" s="7">
        <v>44.4</v>
      </c>
      <c r="F59" s="7">
        <v>103.4</v>
      </c>
    </row>
    <row r="60" spans="1:6" ht="16.5" customHeight="1">
      <c r="A60" s="7" t="s">
        <v>56</v>
      </c>
      <c r="B60" s="43">
        <v>3961677.62</v>
      </c>
      <c r="C60" s="43">
        <v>8750000</v>
      </c>
      <c r="D60" s="43">
        <v>3518056.51</v>
      </c>
      <c r="E60" s="7">
        <v>40.2</v>
      </c>
      <c r="F60" s="7">
        <v>88.8</v>
      </c>
    </row>
    <row r="61" spans="1:6" ht="18.75" customHeight="1">
      <c r="A61" s="7" t="s">
        <v>57</v>
      </c>
      <c r="B61" s="43">
        <v>300207.78</v>
      </c>
      <c r="C61" s="43">
        <v>500000</v>
      </c>
      <c r="D61" s="43">
        <v>97553.42</v>
      </c>
      <c r="E61" s="7">
        <v>19.5</v>
      </c>
      <c r="F61" s="7">
        <v>32.5</v>
      </c>
    </row>
    <row r="62" spans="1:6" ht="19.5" customHeight="1">
      <c r="A62" s="7" t="s">
        <v>58</v>
      </c>
      <c r="B62" s="43">
        <v>-6048429.97</v>
      </c>
      <c r="C62" s="43">
        <v>-5181489.61</v>
      </c>
      <c r="D62" s="43">
        <v>11242537.1</v>
      </c>
      <c r="E62" s="7"/>
      <c r="F62" s="7"/>
    </row>
  </sheetData>
  <sheetProtection/>
  <mergeCells count="2">
    <mergeCell ref="A3:E3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Мякотина В.В.</cp:lastModifiedBy>
  <cp:lastPrinted>2019-06-04T12:45:05Z</cp:lastPrinted>
  <dcterms:created xsi:type="dcterms:W3CDTF">2010-11-16T06:41:35Z</dcterms:created>
  <dcterms:modified xsi:type="dcterms:W3CDTF">2019-06-13T07:04:39Z</dcterms:modified>
  <cp:category/>
  <cp:version/>
  <cp:contentType/>
  <cp:contentStatus/>
</cp:coreProperties>
</file>