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60" windowWidth="14940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<sst xmlns="http://schemas.openxmlformats.org/spreadsheetml/2006/main" count="58" uniqueCount="58">
  <si>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</si>
  <si>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</si>
  <si>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</si>
  <si>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</si>
  <si>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</si>
  <si>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</si>
  <si>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</si>
  <si>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</si>
  <si>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</si>
  <si>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</si>
  <si>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</si>
  <si>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</si>
  <si>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</si>
  <si>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</si>
  <si>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</si>
  <si>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</si>
  <si>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</si>
  <si>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</si>
  <si>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</si>
  <si>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</si>
  <si>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</si>
  <si>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</si>
  <si>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</si>
  <si>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</si>
  <si>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</si>
  <si>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</si>
  <si>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</si>
  <si>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</si>
  <si>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</si>
  <si>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</si>
  <si>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</si>
  <si>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</si>
  <si>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</si>
  <si>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</si>
  <si>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</si>
  <si>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</si>
  <si>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</si>
  <si>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</si>
  <si>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</si>
  <si>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</si>
  <si>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</si>
  <si>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</si>
  <si>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% выполнения к плану 2017 г.</t>
  </si>
  <si>
    <t>% выполнения к факту 2016 года</t>
  </si>
  <si>
    <t>Исполнено на 01.03.2017</t>
  </si>
  <si>
    <t>Исполнено на 01.03.2018</t>
  </si>
  <si>
    <t>План на 2018г.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</si>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</sst>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%"/>
    <numFmt numFmtId="181" formatCode="0.000000"/>
    <numFmt numFmtId="182" formatCode="0.00000"/>
    <numFmt numFmtId="183" formatCode="0.0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4" fontId="0" fillId="0" borderId="11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7" xfId="0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74" fontId="2" fillId="0" borderId="17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74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25" fillId="0" borderId="17" xfId="0" applyFont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3" fontId="25" fillId="0" borderId="17" xfId="61" applyFont="1" applyBorder="1" applyAlignment="1">
      <alignment/>
    </xf>
    <xf numFmtId="173" fontId="25" fillId="0" borderId="17" xfId="0" applyNumberFormat="1" applyFont="1" applyBorder="1" applyAlignment="1">
      <alignment horizontal="right"/>
    </xf>
    <xf numFmtId="0" fontId="26" fillId="0" borderId="20" xfId="0" applyFont="1" applyBorder="1" applyAlignment="1">
      <alignment wrapText="1"/>
    </xf>
    <xf numFmtId="43" fontId="0" fillId="0" borderId="17" xfId="61" applyFont="1" applyBorder="1" applyAlignment="1">
      <alignment/>
    </xf>
    <xf numFmtId="4" fontId="27" fillId="0" borderId="17" xfId="0" applyNumberFormat="1" applyFont="1" applyBorder="1" applyAlignment="1">
      <alignment horizontal="right" wrapText="1"/>
    </xf>
    <xf numFmtId="43" fontId="27" fillId="0" borderId="17" xfId="61" applyFont="1" applyBorder="1" applyAlignment="1">
      <alignment horizontal="center"/>
    </xf>
    <xf numFmtId="0" fontId="25" fillId="0" borderId="17" xfId="0" applyNumberFormat="1" applyFont="1" applyBorder="1" applyAlignment="1">
      <alignment horizontal="right"/>
    </xf>
    <xf numFmtId="4" fontId="51" fillId="0" borderId="1" xfId="33" applyNumberFormat="1" applyFont="1" applyAlignment="1" applyProtection="1">
      <alignment horizontal="center"/>
      <protection/>
    </xf>
    <xf numFmtId="43" fontId="27" fillId="0" borderId="17" xfId="61" applyFont="1" applyBorder="1" applyAlignment="1">
      <alignment/>
    </xf>
    <xf numFmtId="43" fontId="27" fillId="0" borderId="17" xfId="61" applyFont="1" applyBorder="1" applyAlignment="1">
      <alignment horizontal="center" vertical="center"/>
    </xf>
    <xf numFmtId="4" fontId="52" fillId="0" borderId="17" xfId="0" applyNumberFormat="1" applyFont="1" applyBorder="1" applyAlignment="1">
      <alignment/>
    </xf>
    <xf numFmtId="43" fontId="25" fillId="0" borderId="17" xfId="61" applyFont="1" applyBorder="1" applyAlignment="1">
      <alignment horizontal="right" vertical="center"/>
    </xf>
    <xf numFmtId="0" fontId="27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6">
      <selection activeCell="C73" sqref="C73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32"/>
      <c r="B2" s="47" t="s">
        <v>19</v>
      </c>
      <c r="C2" s="47"/>
      <c r="D2" s="47"/>
      <c r="E2" s="32"/>
    </row>
    <row r="3" spans="1:5" ht="15">
      <c r="A3" s="47" t="s">
        <v>20</v>
      </c>
      <c r="B3" s="47"/>
      <c r="C3" s="47"/>
      <c r="D3" s="47"/>
      <c r="E3" s="47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25" t="s">
        <v>31</v>
      </c>
      <c r="B9" s="16" t="s">
        <v>44</v>
      </c>
      <c r="C9" s="26" t="s">
        <v>46</v>
      </c>
      <c r="D9" s="16" t="s">
        <v>45</v>
      </c>
      <c r="E9" s="27" t="s">
        <v>42</v>
      </c>
      <c r="F9" s="40" t="s">
        <v>43</v>
      </c>
    </row>
    <row r="10" spans="1:6" ht="12.75">
      <c r="A10" s="3"/>
      <c r="B10" s="3"/>
      <c r="D10" s="4"/>
      <c r="E10" s="3"/>
      <c r="F10" s="3"/>
    </row>
    <row r="11" spans="1:6" ht="12.75">
      <c r="A11" s="3"/>
      <c r="B11" s="3"/>
      <c r="C11" s="4"/>
      <c r="D11" s="4"/>
      <c r="E11" s="3"/>
      <c r="F11" s="3"/>
    </row>
    <row r="12" spans="1:6" ht="12.75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11">
        <v>3</v>
      </c>
      <c r="E13" s="7">
        <v>4</v>
      </c>
      <c r="F13" s="7">
        <v>5</v>
      </c>
    </row>
    <row r="14" spans="1:6" ht="15">
      <c r="A14" s="28" t="s">
        <v>28</v>
      </c>
      <c r="B14" s="43">
        <f>B15+B44</f>
        <v>9716787.02</v>
      </c>
      <c r="C14" s="43">
        <f>C15+C44</f>
        <v>111432318.25</v>
      </c>
      <c r="D14" s="44">
        <f>D15+D44</f>
        <v>9862746.66</v>
      </c>
      <c r="E14" s="45">
        <f>D14:D51/C14:C51*100</f>
        <v>8.85088528614543</v>
      </c>
      <c r="F14" s="41">
        <f>D14:D51/B14:B51*100</f>
        <v>101.50213892410704</v>
      </c>
    </row>
    <row r="15" spans="1:6" ht="15">
      <c r="A15" s="28" t="s">
        <v>35</v>
      </c>
      <c r="B15" s="42">
        <f>B16+B25</f>
        <v>9391787.02</v>
      </c>
      <c r="C15" s="34">
        <f>C16+C25</f>
        <v>82500000</v>
      </c>
      <c r="D15" s="34">
        <f>D16+D25</f>
        <v>9055746.66</v>
      </c>
      <c r="E15" s="45">
        <f>D15:D51/C15:C51*100</f>
        <v>10.976662618181818</v>
      </c>
      <c r="F15" s="41">
        <f>D15:D51/B15:B51*100</f>
        <v>96.42197635780715</v>
      </c>
    </row>
    <row r="16" spans="1:6" ht="15">
      <c r="A16" s="28" t="s">
        <v>21</v>
      </c>
      <c r="B16" s="29">
        <f>B17+B18+B19+B20+B21+B24</f>
        <v>6050110.85</v>
      </c>
      <c r="C16" s="29">
        <f>C17+C18+C19+C20+C21+C24</f>
        <v>46832000</v>
      </c>
      <c r="D16" s="29">
        <f>D17+D18+D19+D20+D21+D24</f>
        <v>6333090.94</v>
      </c>
      <c r="E16" s="45">
        <f>D16:D51/C16:C51*100</f>
        <v>13.522999103177316</v>
      </c>
      <c r="F16" s="41">
        <f>D16:D51/B16:B51*100</f>
        <v>104.67727116107304</v>
      </c>
    </row>
    <row r="17" spans="1:6" ht="15">
      <c r="A17" s="1" t="s">
        <v>0</v>
      </c>
      <c r="B17" s="12">
        <v>2315715.44</v>
      </c>
      <c r="C17" s="24">
        <v>20045000</v>
      </c>
      <c r="D17" s="35">
        <v>2586419.45</v>
      </c>
      <c r="E17" s="45">
        <f>D17:D51/C17:C51*100</f>
        <v>12.903065352955851</v>
      </c>
      <c r="F17" s="41">
        <f>D17:D51/B17:B51*100</f>
        <v>111.68986505526777</v>
      </c>
    </row>
    <row r="18" spans="1:6" ht="15">
      <c r="A18" s="1" t="s">
        <v>15</v>
      </c>
      <c r="B18" s="9">
        <v>237122.64</v>
      </c>
      <c r="C18" s="24">
        <v>2898000</v>
      </c>
      <c r="D18" s="35">
        <v>298258.37</v>
      </c>
      <c r="E18" s="45">
        <f>D18:D51/C18:C51*100</f>
        <v>10.291869220151828</v>
      </c>
      <c r="F18" s="41">
        <f>D18:D51/B18:B51*100</f>
        <v>125.7823251293086</v>
      </c>
    </row>
    <row r="19" spans="1:9" ht="15">
      <c r="A19" s="1" t="s">
        <v>8</v>
      </c>
      <c r="B19" s="10">
        <v>0</v>
      </c>
      <c r="C19" s="10">
        <v>1000</v>
      </c>
      <c r="D19" s="36">
        <v>0</v>
      </c>
      <c r="E19" s="45">
        <v>0</v>
      </c>
      <c r="F19" s="41">
        <v>0</v>
      </c>
      <c r="I19" t="s">
        <v>39</v>
      </c>
    </row>
    <row r="20" spans="1:6" ht="15">
      <c r="A20" s="7" t="s">
        <v>1</v>
      </c>
      <c r="B20" s="10">
        <v>57820.8</v>
      </c>
      <c r="C20" s="24">
        <v>3022000</v>
      </c>
      <c r="D20" s="36">
        <v>136354.93</v>
      </c>
      <c r="E20" s="45">
        <f>D20:D51/C20:C51*100</f>
        <v>4.512075777630708</v>
      </c>
      <c r="F20" s="41">
        <f>D20:D51/B20:B51*100</f>
        <v>235.82331963584036</v>
      </c>
    </row>
    <row r="21" spans="1:6" ht="15">
      <c r="A21" s="17" t="s">
        <v>10</v>
      </c>
      <c r="B21" s="13">
        <f>B22+B23</f>
        <v>3439451.9699999997</v>
      </c>
      <c r="C21" s="18">
        <f>C22+C23+C24</f>
        <v>20866000</v>
      </c>
      <c r="D21" s="13">
        <f>D22+D23</f>
        <v>3312058.19</v>
      </c>
      <c r="E21" s="45">
        <f>D21:D51/C21:C51*100</f>
        <v>15.872990462954087</v>
      </c>
      <c r="F21" s="41">
        <f>D21:D51/B21:B51*100</f>
        <v>96.29610237005288</v>
      </c>
    </row>
    <row r="22" spans="1:6" ht="15">
      <c r="A22" s="23" t="s">
        <v>16</v>
      </c>
      <c r="B22" s="8">
        <v>3323842.19</v>
      </c>
      <c r="C22" s="24">
        <v>15796000</v>
      </c>
      <c r="D22" s="38">
        <v>3180324.79</v>
      </c>
      <c r="E22" s="45">
        <f>D22:D51/C22:C51*100</f>
        <v>20.133735059508737</v>
      </c>
      <c r="F22" s="41">
        <f>D22:D51/B22:B51*100</f>
        <v>95.68218369597145</v>
      </c>
    </row>
    <row r="23" spans="1:6" ht="15">
      <c r="A23" s="23" t="s">
        <v>17</v>
      </c>
      <c r="B23" s="8">
        <v>115609.78</v>
      </c>
      <c r="C23" s="24">
        <v>5070000</v>
      </c>
      <c r="D23" s="38">
        <v>131733.4</v>
      </c>
      <c r="E23" s="45">
        <f>D23:D51/C23:C51*100</f>
        <v>2.59829191321499</v>
      </c>
      <c r="F23" s="41">
        <f>D23:D51/B23:B51*100</f>
        <v>113.94658825576866</v>
      </c>
    </row>
    <row r="24" spans="1:6" ht="15">
      <c r="A24" s="7" t="s">
        <v>7</v>
      </c>
      <c r="B24" s="8">
        <v>0</v>
      </c>
      <c r="C24" s="24">
        <v>0</v>
      </c>
      <c r="D24" s="36">
        <v>0</v>
      </c>
      <c r="E24" s="45">
        <v>0</v>
      </c>
      <c r="F24" s="41">
        <v>0</v>
      </c>
    </row>
    <row r="25" spans="1:6" ht="15">
      <c r="A25" s="28" t="s">
        <v>22</v>
      </c>
      <c r="B25" s="29">
        <f>B26+B32+B35+B41+B42+B43</f>
        <v>3341676.1700000004</v>
      </c>
      <c r="C25" s="31">
        <f>C26+C32+C35+C41+C42+C43</f>
        <v>35668000</v>
      </c>
      <c r="D25" s="34">
        <f>D26+D32+D35+D41+D42+D43</f>
        <v>2722655.72</v>
      </c>
      <c r="E25" s="45">
        <f aca="true" t="shared" si="0" ref="E25:E38">D25:D51/C25:C51*100</f>
        <v>7.633328810137939</v>
      </c>
      <c r="F25" s="41">
        <f aca="true" t="shared" si="1" ref="F25:F43">D25:D51/B25:B51*100</f>
        <v>81.47574993779244</v>
      </c>
    </row>
    <row r="26" spans="1:6" ht="38.25">
      <c r="A26" s="19" t="s">
        <v>26</v>
      </c>
      <c r="B26" s="13">
        <f>B27+B28+B29+B30+B31</f>
        <v>1963203.2000000002</v>
      </c>
      <c r="C26" s="18">
        <f>C27+C28+C29+C30+C31</f>
        <v>25482000</v>
      </c>
      <c r="D26" s="13">
        <f>D27+D28+D29+D30+D31</f>
        <v>1698653.31</v>
      </c>
      <c r="E26" s="45">
        <f t="shared" si="0"/>
        <v>6.666091005415588</v>
      </c>
      <c r="F26" s="41">
        <f t="shared" si="1"/>
        <v>86.5245793201641</v>
      </c>
    </row>
    <row r="27" spans="1:6" ht="15">
      <c r="A27" s="7" t="s">
        <v>11</v>
      </c>
      <c r="B27" s="8">
        <v>241556.13</v>
      </c>
      <c r="C27" s="24">
        <v>6780000</v>
      </c>
      <c r="D27" s="36">
        <v>121705.2</v>
      </c>
      <c r="E27" s="45">
        <f t="shared" si="0"/>
        <v>1.7950619469026547</v>
      </c>
      <c r="F27" s="41">
        <f t="shared" si="1"/>
        <v>50.38381762449994</v>
      </c>
    </row>
    <row r="28" spans="1:6" ht="15">
      <c r="A28" s="7" t="s">
        <v>12</v>
      </c>
      <c r="B28" s="8">
        <v>227422.56</v>
      </c>
      <c r="C28" s="24">
        <v>5205000</v>
      </c>
      <c r="D28" s="36">
        <v>154753.52</v>
      </c>
      <c r="E28" s="45">
        <f t="shared" si="0"/>
        <v>2.973170413064361</v>
      </c>
      <c r="F28" s="41">
        <f t="shared" si="1"/>
        <v>68.04668806823739</v>
      </c>
    </row>
    <row r="29" spans="1:6" ht="15">
      <c r="A29" s="7" t="s">
        <v>2</v>
      </c>
      <c r="B29" s="8">
        <v>623854.39</v>
      </c>
      <c r="C29" s="24">
        <v>7497000</v>
      </c>
      <c r="D29" s="36">
        <v>592158.1</v>
      </c>
      <c r="E29" s="45">
        <f t="shared" si="0"/>
        <v>7.89860077364279</v>
      </c>
      <c r="F29" s="41">
        <f t="shared" si="1"/>
        <v>94.9192807635769</v>
      </c>
    </row>
    <row r="30" spans="1:6" ht="12.75" customHeight="1">
      <c r="A30" s="7" t="s">
        <v>9</v>
      </c>
      <c r="B30" s="8">
        <v>20341.25</v>
      </c>
      <c r="C30" s="24">
        <v>200000</v>
      </c>
      <c r="D30" s="36">
        <v>0</v>
      </c>
      <c r="E30" s="45">
        <f t="shared" si="0"/>
        <v>0</v>
      </c>
      <c r="F30" s="41">
        <v>0</v>
      </c>
    </row>
    <row r="31" spans="1:6" ht="24.75" customHeight="1">
      <c r="A31" s="7" t="s">
        <v>3</v>
      </c>
      <c r="B31" s="8">
        <v>850028.87</v>
      </c>
      <c r="C31" s="24">
        <v>5800000</v>
      </c>
      <c r="D31" s="36">
        <v>830036.49</v>
      </c>
      <c r="E31" s="45">
        <f t="shared" si="0"/>
        <v>14.31097396551724</v>
      </c>
      <c r="F31" s="41">
        <f t="shared" si="1"/>
        <v>97.64803517791107</v>
      </c>
    </row>
    <row r="32" spans="1:6" ht="27" customHeight="1">
      <c r="A32" s="19" t="s">
        <v>27</v>
      </c>
      <c r="B32" s="13">
        <f>B33+B34</f>
        <v>397561.81</v>
      </c>
      <c r="C32" s="18">
        <f>C33+C34</f>
        <v>35000</v>
      </c>
      <c r="D32" s="37">
        <f>D33+D34</f>
        <v>24734.76</v>
      </c>
      <c r="E32" s="45">
        <f t="shared" si="0"/>
        <v>70.67074285714286</v>
      </c>
      <c r="F32" s="41">
        <f t="shared" si="1"/>
        <v>6.221613690711389</v>
      </c>
    </row>
    <row r="33" spans="1:6" ht="31.5" customHeight="1">
      <c r="A33" s="14" t="s">
        <v>18</v>
      </c>
      <c r="B33" s="10">
        <v>2826.69</v>
      </c>
      <c r="C33" s="24">
        <v>35000</v>
      </c>
      <c r="D33" s="36">
        <v>24734.76</v>
      </c>
      <c r="E33" s="45">
        <f t="shared" si="0"/>
        <v>70.67074285714286</v>
      </c>
      <c r="F33" s="41">
        <f t="shared" si="1"/>
        <v>875.0432484637508</v>
      </c>
    </row>
    <row r="34" spans="1:6" ht="24.75" customHeight="1">
      <c r="A34" s="7" t="s">
        <v>13</v>
      </c>
      <c r="B34" s="10">
        <v>394735.12</v>
      </c>
      <c r="C34" s="24">
        <v>0</v>
      </c>
      <c r="D34" s="36">
        <v>0</v>
      </c>
      <c r="E34" s="45" t="e">
        <f t="shared" si="0"/>
        <v>#DIV/0!</v>
      </c>
      <c r="F34" s="41">
        <f t="shared" si="1"/>
        <v>0</v>
      </c>
    </row>
    <row r="35" spans="1:6" ht="25.5">
      <c r="A35" s="19" t="s">
        <v>30</v>
      </c>
      <c r="B35" s="13">
        <f>B36+B37+B38+B39+B40</f>
        <v>845323.85</v>
      </c>
      <c r="C35" s="18">
        <f>C36+C37+C38+C39+C40</f>
        <v>9901000</v>
      </c>
      <c r="D35" s="37">
        <f>D36+D37+D38+D39+D40</f>
        <v>975970.65</v>
      </c>
      <c r="E35" s="45">
        <f t="shared" si="0"/>
        <v>9.857293707706292</v>
      </c>
      <c r="F35" s="41">
        <f t="shared" si="1"/>
        <v>115.4552364753461</v>
      </c>
    </row>
    <row r="36" spans="1:6" ht="15">
      <c r="A36" s="7" t="s">
        <v>4</v>
      </c>
      <c r="B36" s="8">
        <v>820449.4</v>
      </c>
      <c r="C36" s="24">
        <v>7084000</v>
      </c>
      <c r="D36" s="36">
        <v>946982.3</v>
      </c>
      <c r="E36" s="45">
        <f t="shared" si="0"/>
        <v>13.367903726708075</v>
      </c>
      <c r="F36" s="41">
        <f t="shared" si="1"/>
        <v>115.42238924179846</v>
      </c>
    </row>
    <row r="37" spans="1:6" s="20" customFormat="1" ht="15">
      <c r="A37" s="7" t="s">
        <v>38</v>
      </c>
      <c r="B37" s="10">
        <v>24874.45</v>
      </c>
      <c r="C37" s="24">
        <v>2700000</v>
      </c>
      <c r="D37" s="36">
        <v>11200</v>
      </c>
      <c r="E37" s="45">
        <f t="shared" si="0"/>
        <v>0.4148148148148148</v>
      </c>
      <c r="F37" s="41">
        <v>0</v>
      </c>
    </row>
    <row r="38" spans="1:6" s="20" customFormat="1" ht="25.5">
      <c r="A38" s="14" t="s">
        <v>37</v>
      </c>
      <c r="B38" s="10">
        <v>0</v>
      </c>
      <c r="C38" s="24">
        <v>67000</v>
      </c>
      <c r="D38" s="36">
        <v>0</v>
      </c>
      <c r="E38" s="45">
        <f t="shared" si="0"/>
        <v>0</v>
      </c>
      <c r="F38" s="41" t="e">
        <f t="shared" si="1"/>
        <v>#DIV/0!</v>
      </c>
    </row>
    <row r="39" spans="1:6" s="20" customFormat="1" ht="15">
      <c r="A39" s="14" t="s">
        <v>36</v>
      </c>
      <c r="B39" s="8">
        <v>0</v>
      </c>
      <c r="C39" s="24">
        <v>50000</v>
      </c>
      <c r="D39" s="36">
        <v>17788.35</v>
      </c>
      <c r="E39" s="45">
        <v>0</v>
      </c>
      <c r="F39" s="41">
        <v>0</v>
      </c>
    </row>
    <row r="40" spans="1:6" s="20" customFormat="1" ht="15">
      <c r="A40" s="7" t="s">
        <v>33</v>
      </c>
      <c r="B40" s="8">
        <v>0</v>
      </c>
      <c r="C40" s="24">
        <v>0</v>
      </c>
      <c r="D40" s="36">
        <v>0</v>
      </c>
      <c r="E40" s="45">
        <v>0</v>
      </c>
      <c r="F40" s="41">
        <v>0</v>
      </c>
    </row>
    <row r="41" spans="1:6" s="20" customFormat="1" ht="15">
      <c r="A41" s="17" t="s">
        <v>5</v>
      </c>
      <c r="B41" s="13">
        <v>0</v>
      </c>
      <c r="C41" s="18">
        <v>0</v>
      </c>
      <c r="D41" s="37">
        <v>0</v>
      </c>
      <c r="E41" s="45">
        <v>0</v>
      </c>
      <c r="F41" s="41">
        <v>0</v>
      </c>
    </row>
    <row r="42" spans="1:6" s="20" customFormat="1" ht="15">
      <c r="A42" s="21" t="s">
        <v>14</v>
      </c>
      <c r="B42" s="13">
        <v>135587.31</v>
      </c>
      <c r="C42" s="18">
        <v>250000</v>
      </c>
      <c r="D42" s="37">
        <v>16400</v>
      </c>
      <c r="E42" s="45">
        <f>D42:D68/C42:C68*100</f>
        <v>6.5600000000000005</v>
      </c>
      <c r="F42" s="41">
        <f t="shared" si="1"/>
        <v>12.095527228912498</v>
      </c>
    </row>
    <row r="43" spans="1:6" ht="15">
      <c r="A43" s="17" t="s">
        <v>6</v>
      </c>
      <c r="B43" s="22">
        <v>0</v>
      </c>
      <c r="C43" s="18">
        <v>0</v>
      </c>
      <c r="D43" s="37">
        <v>6897</v>
      </c>
      <c r="E43" s="45" t="e">
        <f>D43:D69/C43:C69*100</f>
        <v>#DIV/0!</v>
      </c>
      <c r="F43" s="41" t="e">
        <f t="shared" si="1"/>
        <v>#DIV/0!</v>
      </c>
    </row>
    <row r="44" spans="1:6" ht="15">
      <c r="A44" s="28" t="s">
        <v>23</v>
      </c>
      <c r="B44" s="30">
        <f>B45+B46+B47+B48+B49+B50+B51</f>
        <v>325000</v>
      </c>
      <c r="C44" s="31">
        <f>C45+C46+C47+C48+C49+C50+C51</f>
        <v>28932318.25</v>
      </c>
      <c r="D44" s="31">
        <f>D45+D46+D47+D48+D49+D50+D51</f>
        <v>807000</v>
      </c>
      <c r="E44" s="45">
        <f>D44:D70/C44:C70*100</f>
        <v>2.7892683642797964</v>
      </c>
      <c r="F44" s="41">
        <v>0</v>
      </c>
    </row>
    <row r="45" spans="1:6" ht="15">
      <c r="A45" s="23" t="s">
        <v>29</v>
      </c>
      <c r="B45" s="15">
        <v>0</v>
      </c>
      <c r="C45" s="24">
        <v>0</v>
      </c>
      <c r="D45" s="24">
        <v>0</v>
      </c>
      <c r="E45" s="45">
        <v>0</v>
      </c>
      <c r="F45" s="41">
        <v>0</v>
      </c>
    </row>
    <row r="46" spans="1:6" ht="15">
      <c r="A46" s="7" t="s">
        <v>24</v>
      </c>
      <c r="B46" s="15">
        <v>0</v>
      </c>
      <c r="C46" s="10">
        <v>23174818.25</v>
      </c>
      <c r="D46" s="36">
        <v>0</v>
      </c>
      <c r="E46" s="45">
        <v>0</v>
      </c>
      <c r="F46" s="41">
        <v>0</v>
      </c>
    </row>
    <row r="47" spans="1:6" ht="15">
      <c r="A47" s="7" t="s">
        <v>40</v>
      </c>
      <c r="B47" s="15">
        <v>325000</v>
      </c>
      <c r="C47" s="10">
        <v>4746500</v>
      </c>
      <c r="D47" s="36">
        <v>600000</v>
      </c>
      <c r="E47" s="45"/>
      <c r="F47" s="41"/>
    </row>
    <row r="48" spans="1:6" ht="15">
      <c r="A48" s="7" t="s">
        <v>25</v>
      </c>
      <c r="B48" s="15">
        <v>0</v>
      </c>
      <c r="C48" s="10">
        <v>178000</v>
      </c>
      <c r="D48" s="36"/>
      <c r="E48" s="45">
        <f>D48:D73/C48:C73*100</f>
        <v>0</v>
      </c>
      <c r="F48" s="41">
        <v>0</v>
      </c>
    </row>
    <row r="49" spans="1:6" ht="25.5">
      <c r="A49" s="46" t="s">
        <v>41</v>
      </c>
      <c r="B49" s="15"/>
      <c r="C49" s="18">
        <v>833000</v>
      </c>
      <c r="D49" s="36">
        <v>207000</v>
      </c>
      <c r="E49" s="45"/>
      <c r="F49" s="41"/>
    </row>
    <row r="50" spans="1:6" ht="25.5">
      <c r="A50" s="33" t="s">
        <v>32</v>
      </c>
      <c r="B50" s="8">
        <v>0</v>
      </c>
      <c r="C50" s="18">
        <v>0</v>
      </c>
      <c r="D50" s="36">
        <v>0</v>
      </c>
      <c r="E50" s="45">
        <v>0</v>
      </c>
      <c r="F50" s="41">
        <v>0</v>
      </c>
    </row>
    <row r="51" spans="1:6" ht="15">
      <c r="A51" s="39" t="s">
        <v>34</v>
      </c>
      <c r="B51" s="8">
        <v>0</v>
      </c>
      <c r="C51" s="18">
        <v>0</v>
      </c>
      <c r="D51" s="36">
        <v>0</v>
      </c>
      <c r="E51" s="45">
        <v>0</v>
      </c>
      <c r="F51" s="41">
        <v>0</v>
      </c>
    </row>
    <row r="52" spans="1:6" ht="15.75">
      <c r="A52" s="48" t="s">
        <v>47</v>
      </c>
      <c r="B52" s="49">
        <f>B53+B54+B55+B56+B57+B58+B59+B60+B61</f>
        <v>8591719.16</v>
      </c>
      <c r="C52" s="50">
        <f>C53+C54+C55+C56+C57+C58+C59+C60+C61</f>
        <v>119561535.25</v>
      </c>
      <c r="D52" s="51">
        <f>D53+D54+D55+D56+D57+D58+D59+D60+D61</f>
        <v>10082666.520000001</v>
      </c>
      <c r="E52" s="52">
        <f>D52/C52*100</f>
        <v>8.433035339432045</v>
      </c>
      <c r="F52" s="52">
        <f>D52/C52*100</f>
        <v>8.433035339432045</v>
      </c>
    </row>
    <row r="53" spans="1:6" ht="15.75">
      <c r="A53" s="53" t="s">
        <v>48</v>
      </c>
      <c r="B53" s="54">
        <v>1391157.37</v>
      </c>
      <c r="C53" s="55">
        <v>13044800</v>
      </c>
      <c r="D53" s="56">
        <v>1696469.29</v>
      </c>
      <c r="E53" s="52">
        <f aca="true" t="shared" si="2" ref="E53:E61">D53/C53*100</f>
        <v>13.004946722065498</v>
      </c>
      <c r="F53" s="52">
        <f aca="true" t="shared" si="3" ref="F53:F61">D53/B53*100</f>
        <v>121.94661269702362</v>
      </c>
    </row>
    <row r="54" spans="1:6" ht="26.25">
      <c r="A54" s="53" t="s">
        <v>49</v>
      </c>
      <c r="B54" s="54"/>
      <c r="C54" s="55">
        <v>415000</v>
      </c>
      <c r="D54" s="56">
        <v>7500</v>
      </c>
      <c r="E54" s="52">
        <f t="shared" si="2"/>
        <v>1.8072289156626504</v>
      </c>
      <c r="F54" s="57">
        <v>0</v>
      </c>
    </row>
    <row r="55" spans="1:6" ht="15.75">
      <c r="A55" s="53" t="s">
        <v>50</v>
      </c>
      <c r="B55" s="54">
        <v>2152059.09</v>
      </c>
      <c r="C55" s="55">
        <v>15233000</v>
      </c>
      <c r="D55" s="58">
        <v>1399943.24</v>
      </c>
      <c r="E55" s="52">
        <f t="shared" si="2"/>
        <v>9.190200485787434</v>
      </c>
      <c r="F55" s="52">
        <f t="shared" si="3"/>
        <v>65.05133834406006</v>
      </c>
    </row>
    <row r="56" spans="1:6" ht="15.75">
      <c r="A56" s="53" t="s">
        <v>51</v>
      </c>
      <c r="B56" s="54">
        <v>2265538.26</v>
      </c>
      <c r="C56" s="55">
        <v>61713235.25</v>
      </c>
      <c r="D56" s="59">
        <v>3562024.34</v>
      </c>
      <c r="E56" s="52">
        <f t="shared" si="2"/>
        <v>5.771896944910209</v>
      </c>
      <c r="F56" s="52">
        <f t="shared" si="3"/>
        <v>157.22640411290163</v>
      </c>
    </row>
    <row r="57" spans="1:6" ht="15.75">
      <c r="A57" s="53" t="s">
        <v>52</v>
      </c>
      <c r="B57" s="54">
        <v>79745</v>
      </c>
      <c r="C57" s="55">
        <v>304000</v>
      </c>
      <c r="D57" s="59">
        <v>30748</v>
      </c>
      <c r="E57" s="52">
        <f t="shared" si="2"/>
        <v>10.114473684210527</v>
      </c>
      <c r="F57" s="52">
        <f t="shared" si="3"/>
        <v>38.557903316822376</v>
      </c>
    </row>
    <row r="58" spans="1:6" ht="26.25">
      <c r="A58" s="53" t="s">
        <v>53</v>
      </c>
      <c r="B58" s="54">
        <v>1129490.37</v>
      </c>
      <c r="C58" s="55">
        <v>16316000</v>
      </c>
      <c r="D58" s="59">
        <v>1817256.24</v>
      </c>
      <c r="E58" s="52">
        <f t="shared" si="2"/>
        <v>11.137878401569012</v>
      </c>
      <c r="F58" s="52">
        <f t="shared" si="3"/>
        <v>160.8916984391819</v>
      </c>
    </row>
    <row r="59" spans="1:6" ht="15.75">
      <c r="A59" s="53" t="s">
        <v>54</v>
      </c>
      <c r="B59" s="54">
        <v>272710.6</v>
      </c>
      <c r="C59" s="55">
        <v>1375500</v>
      </c>
      <c r="D59" s="59">
        <v>253687.88</v>
      </c>
      <c r="E59" s="52">
        <f t="shared" si="2"/>
        <v>18.443320974191206</v>
      </c>
      <c r="F59" s="52">
        <f t="shared" si="3"/>
        <v>93.02457623576056</v>
      </c>
    </row>
    <row r="60" spans="1:6" ht="15.75">
      <c r="A60" s="53" t="s">
        <v>55</v>
      </c>
      <c r="B60" s="54">
        <v>968077.26</v>
      </c>
      <c r="C60" s="55">
        <v>8843000</v>
      </c>
      <c r="D60" s="59">
        <v>1176318.8</v>
      </c>
      <c r="E60" s="52">
        <f t="shared" si="2"/>
        <v>13.302259414225942</v>
      </c>
      <c r="F60" s="52">
        <f t="shared" si="3"/>
        <v>121.51083891795993</v>
      </c>
    </row>
    <row r="61" spans="1:6" ht="26.25">
      <c r="A61" s="53" t="s">
        <v>56</v>
      </c>
      <c r="B61" s="54">
        <v>332941.21</v>
      </c>
      <c r="C61" s="55">
        <v>2317000</v>
      </c>
      <c r="D61" s="60">
        <v>138718.73</v>
      </c>
      <c r="E61" s="52">
        <f t="shared" si="2"/>
        <v>5.986997410444541</v>
      </c>
      <c r="F61" s="52">
        <f t="shared" si="3"/>
        <v>41.6646320231731</v>
      </c>
    </row>
    <row r="62" spans="1:6" ht="15.75">
      <c r="A62" s="17" t="s">
        <v>57</v>
      </c>
      <c r="B62" s="17">
        <v>1125067.86</v>
      </c>
      <c r="C62" s="61">
        <v>-8129217</v>
      </c>
      <c r="D62" s="62">
        <v>-219919.86</v>
      </c>
      <c r="E62" s="63"/>
      <c r="F62" s="63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Веснина Е.В.</cp:lastModifiedBy>
  <cp:lastPrinted>2018-03-01T13:36:00Z</cp:lastPrinted>
  <dcterms:created xsi:type="dcterms:W3CDTF">2010-11-16T06:41:35Z</dcterms:created>
  <dcterms:modified xsi:type="dcterms:W3CDTF">2018-03-06T10:49:21Z</dcterms:modified>
  <cp:category/>
  <cp:version/>
  <cp:contentType/>
  <cp:contentStatus/>
</cp:coreProperties>
</file>